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202300"/>
  <bookViews>
    <workbookView xWindow="65416" yWindow="65416" windowWidth="19440" windowHeight="14880" activeTab="0"/>
  </bookViews>
  <sheets>
    <sheet name="4. hét" sheetId="1" r:id="rId1"/>
  </sheets>
  <externalReferences>
    <externalReference r:id="rId4"/>
  </externalReferences>
  <definedNames>
    <definedName name="_xlnm.Print_Area" localSheetId="0">'4. hét'!$A$1:$AH$43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<sst xmlns="http://schemas.openxmlformats.org/spreadsheetml/2006/main" count="101" uniqueCount="39">
  <si>
    <r>
      <rPr>
        <b/>
        <sz val="18"/>
        <color rgb="FF000000"/>
        <rFont val="Gisha"/>
        <family val="2"/>
      </rPr>
      <t>Sa-No-Ti Kft.</t>
    </r>
    <r>
      <rPr>
        <b/>
        <sz val="14"/>
        <color rgb="FF000000"/>
        <rFont val="Gisha"/>
        <family val="2"/>
      </rPr>
      <t xml:space="preserve"> </t>
    </r>
    <r>
      <rPr>
        <sz val="12"/>
        <color rgb="FF000000"/>
        <rFont val="Gisha"/>
        <family val="2"/>
      </rPr>
      <t>Soltvadkert, Bocskai u. 2., tel.: 78/480-001, sanotikft@gmail.com</t>
    </r>
  </si>
  <si>
    <r>
      <t>----------</t>
    </r>
    <r>
      <rPr>
        <b/>
        <sz val="14"/>
        <color indexed="8"/>
        <rFont val="Gisha"/>
        <family val="2"/>
      </rPr>
      <t>"---------</t>
    </r>
    <r>
      <rPr>
        <b/>
        <sz val="10"/>
        <color indexed="8"/>
        <rFont val="Gisha"/>
        <family val="2"/>
      </rPr>
      <t xml:space="preserve"> itt kérjük levágni és a lenti részt kitöltve visszajuttatni!</t>
    </r>
    <r>
      <rPr>
        <b/>
        <sz val="14"/>
        <color indexed="8"/>
        <rFont val="Gisha"/>
        <family val="2"/>
      </rPr>
      <t xml:space="preserve"> ----------"-------</t>
    </r>
  </si>
  <si>
    <r>
      <rPr>
        <sz val="14"/>
        <rFont val="Gisha"/>
        <family val="2"/>
      </rPr>
      <t>Megrendelő neve</t>
    </r>
    <r>
      <rPr>
        <sz val="12"/>
        <rFont val="Gisha"/>
        <family val="2"/>
      </rPr>
      <t xml:space="preserve"> (kiszállítás címe): </t>
    </r>
  </si>
  <si>
    <t>az ételek alatt a bennük található étel-allergének jelölése szerepel</t>
  </si>
  <si>
    <t>Leves</t>
  </si>
  <si>
    <t>A menü</t>
  </si>
  <si>
    <t>B menü</t>
  </si>
  <si>
    <t>Harmónia</t>
  </si>
  <si>
    <t>Vegetáriánus</t>
  </si>
  <si>
    <t>Adag árak</t>
  </si>
  <si>
    <t>A,B</t>
  </si>
  <si>
    <t>adag</t>
  </si>
  <si>
    <t>Hétfő</t>
  </si>
  <si>
    <t>levessel</t>
  </si>
  <si>
    <t>leves nélkül</t>
  </si>
  <si>
    <t>csak leves</t>
  </si>
  <si>
    <t>A,B LN</t>
  </si>
  <si>
    <t>kiszállítással</t>
  </si>
  <si>
    <t>A</t>
  </si>
  <si>
    <t>H,Veg</t>
  </si>
  <si>
    <t>B</t>
  </si>
  <si>
    <t>H,Veg LN</t>
  </si>
  <si>
    <t>A,B menü</t>
  </si>
  <si>
    <t>Harm.</t>
  </si>
  <si>
    <t>doboz</t>
  </si>
  <si>
    <t>Veg.</t>
  </si>
  <si>
    <t>db</t>
  </si>
  <si>
    <t>leves</t>
  </si>
  <si>
    <t>Kedd</t>
  </si>
  <si>
    <t>Harmónia, Vegetáriánus</t>
  </si>
  <si>
    <t>Szerda</t>
  </si>
  <si>
    <t>Csütörtök</t>
  </si>
  <si>
    <t>Csak leves</t>
  </si>
  <si>
    <t>össz:</t>
  </si>
  <si>
    <t>Csomagolás/db</t>
  </si>
  <si>
    <t>Péntek</t>
  </si>
  <si>
    <t>Az étlapváltoztatás jogát fenntartjuk!</t>
  </si>
  <si>
    <t>Rendelés értéke:</t>
  </si>
  <si>
    <t>Étlapunk letölthető a www.sanoti.hu weboldalunkról is! E-mail címünk: sanotikft@gmail.com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</si>
</sst>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Ft&quot;;[Red]\-#,##0\ &quot;Ft&quot;"/>
    <numFmt numFmtId="164" formatCode="#,##0\ &quot;Ft&quot;"/>
  </numFmts>
  <fonts count="36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20"/>
      <color theme="1"/>
      <name val="Gisha"/>
      <family val="2"/>
    </font>
    <font>
      <sz val="14"/>
      <color rgb="FF000000"/>
      <name val="Gisha"/>
      <family val="2"/>
    </font>
    <font>
      <b/>
      <sz val="18"/>
      <color rgb="FF000000"/>
      <name val="Gisha"/>
      <family val="2"/>
    </font>
    <font>
      <b/>
      <sz val="14"/>
      <color rgb="FF000000"/>
      <name val="Gisha"/>
      <family val="2"/>
    </font>
    <font>
      <sz val="12"/>
      <color rgb="FF000000"/>
      <name val="Gisha"/>
      <family val="2"/>
    </font>
    <font>
      <sz val="14"/>
      <color indexed="8"/>
      <name val="Gisha"/>
      <family val="2"/>
    </font>
    <font>
      <b/>
      <sz val="14"/>
      <color theme="1"/>
      <name val="Gisha"/>
      <family val="2"/>
    </font>
    <font>
      <b/>
      <sz val="14"/>
      <color indexed="8"/>
      <name val="Gisha"/>
      <family val="2"/>
    </font>
    <font>
      <b/>
      <sz val="10"/>
      <color indexed="8"/>
      <name val="Gisha"/>
      <family val="2"/>
    </font>
    <font>
      <b/>
      <sz val="24"/>
      <name val="Gisha"/>
      <family val="2"/>
    </font>
    <font>
      <sz val="11"/>
      <color theme="1"/>
      <name val="Gisha"/>
      <family val="2"/>
    </font>
    <font>
      <b/>
      <sz val="28"/>
      <name val="Gisha"/>
      <family val="2"/>
    </font>
    <font>
      <b/>
      <sz val="10"/>
      <color theme="1"/>
      <name val="Gisha"/>
      <family val="2"/>
    </font>
    <font>
      <sz val="12"/>
      <name val="Gisha"/>
      <family val="2"/>
    </font>
    <font>
      <sz val="14"/>
      <name val="Gisha"/>
      <family val="2"/>
    </font>
    <font>
      <sz val="10"/>
      <color theme="1"/>
      <name val="Gisha"/>
      <family val="2"/>
    </font>
    <font>
      <sz val="8"/>
      <color theme="1"/>
      <name val="Gisha"/>
      <family val="2"/>
    </font>
    <font>
      <sz val="14"/>
      <color theme="1"/>
      <name val="Gisha"/>
      <family val="2"/>
    </font>
    <font>
      <sz val="12"/>
      <color theme="1"/>
      <name val="Gisha"/>
      <family val="2"/>
    </font>
    <font>
      <b/>
      <i/>
      <sz val="12"/>
      <color theme="1"/>
      <name val="Gisha"/>
      <family val="2"/>
    </font>
    <font>
      <sz val="18"/>
      <color theme="0"/>
      <name val="Gisha"/>
      <family val="2"/>
    </font>
    <font>
      <b/>
      <sz val="12"/>
      <color theme="1"/>
      <name val="Gisha"/>
      <family val="2"/>
    </font>
    <font>
      <sz val="16"/>
      <color theme="1"/>
      <name val="Gisha"/>
      <family val="2"/>
    </font>
    <font>
      <sz val="6"/>
      <color theme="1"/>
      <name val="Gisha"/>
      <family val="2"/>
    </font>
    <font>
      <b/>
      <sz val="6"/>
      <color theme="1"/>
      <name val="Gisha"/>
      <family val="2"/>
    </font>
    <font>
      <sz val="18"/>
      <color theme="1"/>
      <name val="Gisha"/>
      <family val="2"/>
    </font>
    <font>
      <i/>
      <sz val="8"/>
      <color theme="1"/>
      <name val="Gisha"/>
      <family val="2"/>
    </font>
    <font>
      <b/>
      <i/>
      <sz val="8"/>
      <color theme="1"/>
      <name val="Gisha"/>
      <family val="2"/>
    </font>
    <font>
      <sz val="12"/>
      <color theme="0"/>
      <name val="Gisha"/>
      <family val="2"/>
    </font>
    <font>
      <b/>
      <sz val="18"/>
      <color theme="0"/>
      <name val="Gisha"/>
      <family val="2"/>
    </font>
    <font>
      <b/>
      <sz val="22"/>
      <color theme="1"/>
      <name val="Gisha"/>
      <family val="2"/>
    </font>
    <font>
      <b/>
      <sz val="8"/>
      <color theme="1"/>
      <name val="Gisha"/>
      <family val="2"/>
    </font>
    <font>
      <b/>
      <sz val="18"/>
      <color theme="1"/>
      <name val="Gisha"/>
      <family val="2"/>
    </font>
    <font>
      <sz val="9"/>
      <color theme="1"/>
      <name val="Gisha"/>
      <family val="2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 style="hair"/>
      <right/>
      <top style="medium"/>
      <bottom/>
    </border>
    <border>
      <left/>
      <right style="medium"/>
      <top style="medium"/>
      <bottom/>
    </border>
    <border>
      <left style="double"/>
      <right style="double"/>
      <top style="double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medium"/>
      <top/>
      <bottom/>
    </border>
    <border>
      <left style="double"/>
      <right style="double"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/>
    </border>
    <border>
      <left style="double"/>
      <right/>
      <top style="thin"/>
      <bottom/>
    </border>
    <border>
      <left/>
      <right style="double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double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shrinkToFit="1"/>
    </xf>
    <xf numFmtId="0" fontId="7" fillId="0" borderId="0" xfId="0" applyFont="1" applyAlignment="1">
      <alignment horizontal="left" shrinkToFit="1"/>
    </xf>
    <xf numFmtId="0" fontId="2" fillId="0" borderId="0" xfId="0" applyFont="1"/>
    <xf numFmtId="0" fontId="8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 vertical="center" shrinkToFit="1"/>
    </xf>
    <xf numFmtId="0" fontId="12" fillId="0" borderId="0" xfId="0" applyFont="1"/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Border="1"/>
    <xf numFmtId="0" fontId="19" fillId="3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shrinkToFit="1"/>
    </xf>
    <xf numFmtId="0" fontId="22" fillId="4" borderId="6" xfId="0" applyFont="1" applyFill="1" applyBorder="1" applyAlignment="1">
      <alignment horizontal="center" vertical="center" shrinkToFit="1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2" fillId="5" borderId="0" xfId="0" applyFont="1" applyFill="1"/>
    <xf numFmtId="0" fontId="19" fillId="0" borderId="0" xfId="0" applyFont="1" applyAlignment="1">
      <alignment vertical="center"/>
    </xf>
    <xf numFmtId="164" fontId="19" fillId="0" borderId="5" xfId="0" applyNumberFormat="1" applyFont="1" applyBorder="1"/>
    <xf numFmtId="0" fontId="12" fillId="0" borderId="0" xfId="0" applyFont="1" applyAlignment="1">
      <alignment horizontal="left"/>
    </xf>
    <xf numFmtId="164" fontId="19" fillId="0" borderId="0" xfId="0" applyNumberFormat="1" applyFont="1" applyAlignment="1">
      <alignment vertical="center"/>
    </xf>
    <xf numFmtId="0" fontId="19" fillId="3" borderId="3" xfId="0" applyFont="1" applyFill="1" applyBorder="1" applyAlignment="1">
      <alignment horizontal="center" vertical="center" textRotation="90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4" fillId="6" borderId="12" xfId="0" applyFont="1" applyFill="1" applyBorder="1" applyAlignment="1">
      <alignment vertical="center" textRotation="90"/>
    </xf>
    <xf numFmtId="0" fontId="12" fillId="6" borderId="13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25" fillId="6" borderId="1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textRotation="90" shrinkToFit="1"/>
    </xf>
    <xf numFmtId="0" fontId="27" fillId="0" borderId="0" xfId="0" applyFont="1" applyAlignment="1">
      <alignment horizontal="center" vertical="center" textRotation="90" shrinkToFi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shrinkToFit="1"/>
    </xf>
    <xf numFmtId="0" fontId="30" fillId="4" borderId="6" xfId="0" applyFont="1" applyFill="1" applyBorder="1" applyAlignment="1">
      <alignment horizontal="center" shrinkToFit="1"/>
    </xf>
    <xf numFmtId="0" fontId="24" fillId="6" borderId="22" xfId="0" applyFont="1" applyFill="1" applyBorder="1" applyAlignment="1">
      <alignment vertical="center" textRotation="90"/>
    </xf>
    <xf numFmtId="0" fontId="17" fillId="0" borderId="23" xfId="0" applyFont="1" applyBorder="1" applyAlignment="1">
      <alignment horizontal="center" vertical="center"/>
    </xf>
    <xf numFmtId="0" fontId="20" fillId="2" borderId="24" xfId="0" applyFont="1" applyFill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0" fillId="2" borderId="26" xfId="0" applyFont="1" applyFill="1" applyBorder="1" applyAlignment="1" applyProtection="1">
      <alignment horizontal="center" vertical="center"/>
      <protection locked="0"/>
    </xf>
    <xf numFmtId="0" fontId="18" fillId="5" borderId="27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31" fillId="0" borderId="28" xfId="0" applyFont="1" applyBorder="1" applyAlignment="1">
      <alignment vertical="center" shrinkToFit="1"/>
    </xf>
    <xf numFmtId="0" fontId="17" fillId="0" borderId="29" xfId="0" applyFont="1" applyBorder="1" applyAlignment="1">
      <alignment horizontal="center" vertical="center"/>
    </xf>
    <xf numFmtId="0" fontId="20" fillId="2" borderId="30" xfId="0" applyFont="1" applyFill="1" applyBorder="1" applyAlignment="1" applyProtection="1">
      <alignment horizontal="center" vertical="center"/>
      <protection locked="0"/>
    </xf>
    <xf numFmtId="0" fontId="20" fillId="2" borderId="31" xfId="0" applyFont="1" applyFill="1" applyBorder="1" applyAlignment="1" applyProtection="1">
      <alignment horizontal="center" vertical="center"/>
      <protection locked="0"/>
    </xf>
    <xf numFmtId="0" fontId="12" fillId="5" borderId="18" xfId="0" applyFont="1" applyFill="1" applyBorder="1"/>
    <xf numFmtId="0" fontId="12" fillId="5" borderId="32" xfId="0" applyFont="1" applyFill="1" applyBorder="1"/>
    <xf numFmtId="0" fontId="22" fillId="4" borderId="7" xfId="0" applyFont="1" applyFill="1" applyBorder="1" applyAlignment="1">
      <alignment horizontal="center" vertical="center" shrinkToFit="1"/>
    </xf>
    <xf numFmtId="0" fontId="22" fillId="4" borderId="11" xfId="0" applyFont="1" applyFill="1" applyBorder="1" applyAlignment="1">
      <alignment horizontal="center" vertical="center" shrinkToFit="1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9" fillId="0" borderId="35" xfId="0" applyFont="1" applyBorder="1" applyAlignment="1">
      <alignment vertical="center"/>
    </xf>
    <xf numFmtId="164" fontId="19" fillId="0" borderId="36" xfId="0" applyNumberFormat="1" applyFont="1" applyBorder="1"/>
    <xf numFmtId="0" fontId="22" fillId="4" borderId="37" xfId="0" applyFont="1" applyFill="1" applyBorder="1" applyAlignment="1">
      <alignment horizontal="center" vertical="center" shrinkToFit="1"/>
    </xf>
    <xf numFmtId="0" fontId="22" fillId="4" borderId="38" xfId="0" applyFont="1" applyFill="1" applyBorder="1" applyAlignment="1">
      <alignment horizontal="center" vertical="center" shrinkToFit="1"/>
    </xf>
    <xf numFmtId="0" fontId="24" fillId="6" borderId="39" xfId="0" applyFont="1" applyFill="1" applyBorder="1" applyAlignment="1">
      <alignment vertical="center" textRotation="90"/>
    </xf>
    <xf numFmtId="0" fontId="17" fillId="0" borderId="40" xfId="0" applyFont="1" applyBorder="1" applyAlignment="1">
      <alignment horizontal="center" vertical="center"/>
    </xf>
    <xf numFmtId="0" fontId="20" fillId="2" borderId="41" xfId="0" applyFont="1" applyFill="1" applyBorder="1" applyAlignment="1" applyProtection="1">
      <alignment horizontal="center" vertical="center"/>
      <protection locked="0"/>
    </xf>
    <xf numFmtId="0" fontId="20" fillId="2" borderId="42" xfId="0" applyFont="1" applyFill="1" applyBorder="1" applyAlignment="1" applyProtection="1">
      <alignment horizontal="center" vertical="center"/>
      <protection locked="0"/>
    </xf>
    <xf numFmtId="0" fontId="20" fillId="2" borderId="43" xfId="0" applyFont="1" applyFill="1" applyBorder="1" applyAlignment="1" applyProtection="1">
      <alignment horizontal="center" vertical="center"/>
      <protection locked="0"/>
    </xf>
    <xf numFmtId="0" fontId="17" fillId="5" borderId="4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6" xfId="0" applyFont="1" applyBorder="1" applyAlignment="1">
      <alignment vertical="center"/>
    </xf>
    <xf numFmtId="0" fontId="28" fillId="0" borderId="45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12" fillId="6" borderId="49" xfId="0" applyFont="1" applyFill="1" applyBorder="1" applyAlignment="1">
      <alignment horizontal="center" vertical="center" shrinkToFit="1"/>
    </xf>
    <xf numFmtId="0" fontId="12" fillId="6" borderId="50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 textRotation="90"/>
    </xf>
    <xf numFmtId="164" fontId="32" fillId="0" borderId="0" xfId="0" applyNumberFormat="1" applyFont="1" applyAlignment="1">
      <alignment horizontal="center" textRotation="90"/>
    </xf>
    <xf numFmtId="164" fontId="32" fillId="0" borderId="0" xfId="0" applyNumberFormat="1" applyFont="1" applyAlignment="1">
      <alignment textRotation="90"/>
    </xf>
    <xf numFmtId="6" fontId="19" fillId="0" borderId="4" xfId="0" applyNumberFormat="1" applyFont="1" applyBorder="1" applyAlignment="1">
      <alignment horizontal="center" vertical="center" wrapText="1"/>
    </xf>
    <xf numFmtId="6" fontId="19" fillId="0" borderId="2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4" fontId="32" fillId="0" borderId="0" xfId="0" applyNumberFormat="1" applyFont="1" applyAlignment="1">
      <alignment shrinkToFit="1"/>
    </xf>
    <xf numFmtId="164" fontId="19" fillId="0" borderId="0" xfId="0" applyNumberFormat="1" applyFont="1"/>
    <xf numFmtId="0" fontId="12" fillId="6" borderId="4" xfId="0" applyFont="1" applyFill="1" applyBorder="1" applyAlignment="1">
      <alignment horizontal="center" vertical="center" shrinkToFit="1"/>
    </xf>
    <xf numFmtId="0" fontId="12" fillId="6" borderId="21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/>
    </xf>
    <xf numFmtId="0" fontId="12" fillId="0" borderId="6" xfId="0" applyFont="1" applyBorder="1"/>
    <xf numFmtId="6" fontId="19" fillId="0" borderId="45" xfId="0" applyNumberFormat="1" applyFont="1" applyBorder="1" applyAlignment="1">
      <alignment horizontal="center" vertical="center" wrapText="1"/>
    </xf>
    <xf numFmtId="6" fontId="19" fillId="0" borderId="48" xfId="0" applyNumberFormat="1" applyFont="1" applyBorder="1" applyAlignment="1">
      <alignment horizontal="center" vertical="center" wrapText="1"/>
    </xf>
    <xf numFmtId="0" fontId="18" fillId="0" borderId="0" xfId="0" applyFont="1"/>
    <xf numFmtId="0" fontId="30" fillId="4" borderId="7" xfId="0" applyFont="1" applyFill="1" applyBorder="1" applyAlignment="1">
      <alignment horizontal="center" vertical="center" wrapText="1" shrinkToFit="1"/>
    </xf>
    <xf numFmtId="0" fontId="30" fillId="4" borderId="11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19" fillId="0" borderId="28" xfId="0" applyFont="1" applyBorder="1"/>
    <xf numFmtId="164" fontId="19" fillId="0" borderId="51" xfId="0" applyNumberFormat="1" applyFont="1" applyBorder="1"/>
    <xf numFmtId="0" fontId="30" fillId="4" borderId="37" xfId="0" applyFont="1" applyFill="1" applyBorder="1" applyAlignment="1">
      <alignment horizontal="center" vertical="center" wrapText="1" shrinkToFit="1"/>
    </xf>
    <xf numFmtId="0" fontId="30" fillId="4" borderId="38" xfId="0" applyFont="1" applyFill="1" applyBorder="1" applyAlignment="1">
      <alignment horizontal="center" vertical="center" wrapText="1" shrinkToFit="1"/>
    </xf>
    <xf numFmtId="0" fontId="19" fillId="5" borderId="0" xfId="0" applyFont="1" applyFill="1"/>
    <xf numFmtId="164" fontId="8" fillId="5" borderId="0" xfId="0" applyNumberFormat="1" applyFont="1" applyFill="1" applyAlignment="1">
      <alignment vertical="center"/>
    </xf>
    <xf numFmtId="0" fontId="32" fillId="0" borderId="0" xfId="0" applyFont="1" applyAlignment="1">
      <alignment vertical="center" wrapText="1"/>
    </xf>
    <xf numFmtId="0" fontId="19" fillId="0" borderId="0" xfId="0" applyFont="1"/>
    <xf numFmtId="0" fontId="12" fillId="5" borderId="0" xfId="0" applyFont="1" applyFill="1" applyAlignment="1">
      <alignment vertical="center"/>
    </xf>
    <xf numFmtId="0" fontId="32" fillId="0" borderId="0" xfId="0" applyFont="1" applyAlignment="1">
      <alignment horizontal="center" vertical="center" textRotation="90" wrapText="1"/>
    </xf>
    <xf numFmtId="0" fontId="19" fillId="0" borderId="35" xfId="0" applyFont="1" applyBorder="1"/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shrinkToFit="1"/>
    </xf>
    <xf numFmtId="0" fontId="19" fillId="3" borderId="11" xfId="0" applyFont="1" applyFill="1" applyBorder="1" applyAlignment="1">
      <alignment horizontal="center" vertical="center" shrinkToFit="1"/>
    </xf>
    <xf numFmtId="0" fontId="19" fillId="5" borderId="0" xfId="0" applyFont="1" applyFill="1" applyAlignment="1">
      <alignment vertical="center"/>
    </xf>
    <xf numFmtId="0" fontId="20" fillId="3" borderId="7" xfId="0" applyFont="1" applyFill="1" applyBorder="1" applyAlignment="1">
      <alignment horizontal="center" vertical="center" shrinkToFit="1"/>
    </xf>
    <xf numFmtId="0" fontId="20" fillId="3" borderId="11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4" fillId="5" borderId="0" xfId="0" applyFont="1" applyFill="1" applyAlignment="1">
      <alignment horizontal="center"/>
    </xf>
    <xf numFmtId="0" fontId="34" fillId="0" borderId="0" xfId="0" applyFont="1" applyAlignment="1">
      <alignment horizontal="left" vertical="center"/>
    </xf>
    <xf numFmtId="0" fontId="34" fillId="0" borderId="52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64" fontId="27" fillId="0" borderId="0" xfId="0" applyNumberFormat="1" applyFont="1" applyAlignment="1">
      <alignment horizontal="right" vertical="center" shrinkToFi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47625</xdr:rowOff>
    </xdr:from>
    <xdr:to>
      <xdr:col>19</xdr:col>
      <xdr:colOff>590550</xdr:colOff>
      <xdr:row>37</xdr:row>
      <xdr:rowOff>104775</xdr:rowOff>
    </xdr:to>
    <xdr:sp macro="" textlink="">
      <xdr:nvSpPr>
        <xdr:cNvPr id="2" name="Szövegdoboz 1"/>
        <xdr:cNvSpPr txBox="1"/>
      </xdr:nvSpPr>
      <xdr:spPr>
        <a:xfrm>
          <a:off x="9525" y="7591425"/>
          <a:ext cx="10334625" cy="29527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hu-HU" sz="800" b="1">
              <a:latin typeface="Gisha" panose="020B0502040204020203" pitchFamily="34" charset="-79"/>
              <a:cs typeface="Gisha" panose="020B0502040204020203" pitchFamily="34" charset="-79"/>
            </a:rPr>
            <a:t>Kérjük kedves Vendégeinket, hogy a kiszállított ételt 3 órán belül fogyasszák el, amennyiben ez nem történik meg, újrafogyasztás előtt forralják fel!</a:t>
          </a:r>
        </a:p>
      </xdr:txBody>
    </xdr:sp>
    <xdr:clientData/>
  </xdr:twoCellAnchor>
  <xdr:oneCellAnchor>
    <xdr:from>
      <xdr:col>19</xdr:col>
      <xdr:colOff>133350</xdr:colOff>
      <xdr:row>0</xdr:row>
      <xdr:rowOff>409575</xdr:rowOff>
    </xdr:from>
    <xdr:ext cx="514350" cy="314325"/>
    <xdr:pic>
      <xdr:nvPicPr>
        <xdr:cNvPr id="3" name="Kép 2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86950" y="409575"/>
          <a:ext cx="514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114300</xdr:colOff>
      <xdr:row>2</xdr:row>
      <xdr:rowOff>180975</xdr:rowOff>
    </xdr:from>
    <xdr:ext cx="628650" cy="257175"/>
    <xdr:pic>
      <xdr:nvPicPr>
        <xdr:cNvPr id="4" name="Kép 2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67900" y="819150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28575</xdr:colOff>
      <xdr:row>0</xdr:row>
      <xdr:rowOff>0</xdr:rowOff>
    </xdr:from>
    <xdr:ext cx="847725" cy="857250"/>
    <xdr:pic>
      <xdr:nvPicPr>
        <xdr:cNvPr id="5" name="Kép 3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28575</xdr:colOff>
      <xdr:row>33</xdr:row>
      <xdr:rowOff>28575</xdr:rowOff>
    </xdr:from>
    <xdr:ext cx="1162050" cy="523875"/>
    <xdr:pic>
      <xdr:nvPicPr>
        <xdr:cNvPr id="6" name="Kép 2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63025" y="7038975"/>
          <a:ext cx="11620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57150</xdr:colOff>
      <xdr:row>1</xdr:row>
      <xdr:rowOff>19050</xdr:rowOff>
    </xdr:from>
    <xdr:ext cx="590550" cy="619125"/>
    <xdr:pic>
      <xdr:nvPicPr>
        <xdr:cNvPr id="7" name="Kép 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0" y="438150"/>
          <a:ext cx="590550" cy="619125"/>
        </a:xfrm>
        <a:prstGeom prst="rect">
          <a:avLst/>
        </a:prstGeom>
        <a:ln>
          <a:noFill/>
        </a:ln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ot\Dropbox\SANOTI\2024\etlap\munka\04.%20het%20240122-2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Konyha"/>
      <sheetName val="4. hét"/>
      <sheetName val="ÖNO"/>
      <sheetName val="Dolg"/>
      <sheetName val="Isk"/>
      <sheetName val="Ovi"/>
      <sheetName val="Bölcsi"/>
      <sheetName val="Evovi"/>
      <sheetName val="tejtojás"/>
      <sheetName val="gm"/>
      <sheetName val="cukor"/>
      <sheetName val="Napi"/>
      <sheetName val="Üzem"/>
      <sheetName val="Jégtrade"/>
      <sheetName val="Tej"/>
      <sheetName val="Busa"/>
      <sheetName val="pékség"/>
      <sheetName val="tábor"/>
    </sheetNames>
    <sheetDataSet>
      <sheetData sheetId="0">
        <row r="2">
          <cell r="F2" t="str">
            <v>2024. január 22-26.</v>
          </cell>
        </row>
        <row r="4">
          <cell r="B4" t="str">
            <v>4. hét</v>
          </cell>
        </row>
        <row r="27">
          <cell r="F27" t="str">
            <v>Bakonyi pulykaleves</v>
          </cell>
          <cell r="G27" t="str">
            <v>Borsóleves</v>
          </cell>
          <cell r="H27" t="str">
            <v>Gulyásleves</v>
          </cell>
          <cell r="I27" t="str">
            <v>Pirított tésztaleves</v>
          </cell>
          <cell r="J27" t="str">
            <v>Póréhagymás burgonyaleves</v>
          </cell>
        </row>
        <row r="28">
          <cell r="F28" t="str">
            <v>glutén, laktóz</v>
          </cell>
          <cell r="G28" t="str">
            <v>glutén</v>
          </cell>
          <cell r="H28" t="str">
            <v>glutén</v>
          </cell>
          <cell r="I28" t="str">
            <v>glutén</v>
          </cell>
          <cell r="J28" t="str">
            <v>glutén, laktóz</v>
          </cell>
        </row>
        <row r="29">
          <cell r="F29" t="str">
            <v>Zöldségleves</v>
          </cell>
          <cell r="G29" t="str">
            <v>Borsóleves</v>
          </cell>
          <cell r="H29" t="str">
            <v>Hamis gulyás</v>
          </cell>
          <cell r="I29" t="str">
            <v>Pirított tésztaleves</v>
          </cell>
          <cell r="J29" t="str">
            <v>Póréhagymás burg.leves</v>
          </cell>
        </row>
        <row r="30">
          <cell r="F30" t="str">
            <v>glutén</v>
          </cell>
          <cell r="G30" t="str">
            <v>glutén</v>
          </cell>
          <cell r="H30" t="str">
            <v>glutén</v>
          </cell>
          <cell r="I30" t="str">
            <v>glutén</v>
          </cell>
          <cell r="J30" t="str">
            <v>glutén, laktóz</v>
          </cell>
        </row>
        <row r="31">
          <cell r="F31" t="str">
            <v>Sajtos tészta</v>
          </cell>
          <cell r="G31" t="str">
            <v>Rántott vagdalt kotlett, krumplifőzelék</v>
          </cell>
          <cell r="H31" t="str">
            <v>Sonkás pizza</v>
          </cell>
          <cell r="I31" t="str">
            <v>Rántott párizsi, brokkolifőzelék</v>
          </cell>
          <cell r="J31" t="str">
            <v>Rántott csirkemell, gyümölcsös rizs</v>
          </cell>
        </row>
        <row r="32">
          <cell r="F32" t="str">
            <v>glutén, laktóz</v>
          </cell>
          <cell r="G32" t="str">
            <v>glutén, laktóz</v>
          </cell>
          <cell r="H32" t="str">
            <v>glutén, laktóz</v>
          </cell>
          <cell r="I32" t="str">
            <v>glutén, laktóz</v>
          </cell>
          <cell r="J32" t="str">
            <v>glutén</v>
          </cell>
        </row>
        <row r="33">
          <cell r="F33" t="str">
            <v>Krumplis tészta, savanyú uborka</v>
          </cell>
          <cell r="G33" t="str">
            <v>Lecsós szelet, tarhonya</v>
          </cell>
          <cell r="H33" t="str">
            <v>Szilvás lepény</v>
          </cell>
          <cell r="I33" t="str">
            <v>Hentes tokány, tészta</v>
          </cell>
          <cell r="J33" t="str">
            <v>Chilis bab</v>
          </cell>
        </row>
        <row r="34">
          <cell r="F34" t="str">
            <v>glutén</v>
          </cell>
          <cell r="G34" t="str">
            <v>glutén</v>
          </cell>
          <cell r="H34" t="str">
            <v>glutén, laktóz</v>
          </cell>
          <cell r="I34" t="str">
            <v>glutén</v>
          </cell>
          <cell r="J34" t="str">
            <v>-</v>
          </cell>
        </row>
        <row r="35">
          <cell r="F35" t="str">
            <v>Rántott csirkemell, franciasaláta</v>
          </cell>
          <cell r="G35" t="str">
            <v>Sült csülök, tepsis burgonya, savanyúság</v>
          </cell>
          <cell r="H35" t="str">
            <v>Hawaii szelet, rizs</v>
          </cell>
          <cell r="I35" t="str">
            <v>Zöldségekkel töltött csirkecomb, mediterrán saláta</v>
          </cell>
          <cell r="J35" t="str">
            <v>Natúr sertésszelet, sajtmártás, petrezselymes burgonya</v>
          </cell>
        </row>
        <row r="36">
          <cell r="F36" t="str">
            <v>glutén, laktóz</v>
          </cell>
          <cell r="G36" t="str">
            <v>-</v>
          </cell>
          <cell r="H36" t="str">
            <v>glutén, laktóz</v>
          </cell>
          <cell r="I36" t="str">
            <v>glutén</v>
          </cell>
          <cell r="J36" t="str">
            <v>glutén, laktóz</v>
          </cell>
        </row>
        <row r="37">
          <cell r="F37" t="str">
            <v>Krumplis tészta, savanyú uborka</v>
          </cell>
          <cell r="G37" t="str">
            <v>Rántott zsemle, krumplifőzelék</v>
          </cell>
          <cell r="H37" t="str">
            <v>Szilvás lepény</v>
          </cell>
          <cell r="I37" t="str">
            <v>Röszti, brokkolifőzelék</v>
          </cell>
          <cell r="J37" t="str">
            <v>Rántott cukkini, rizs</v>
          </cell>
        </row>
        <row r="38">
          <cell r="F38" t="str">
            <v>glutén</v>
          </cell>
          <cell r="G38" t="str">
            <v>glutén, laktóz</v>
          </cell>
          <cell r="H38" t="str">
            <v>glutén, laktóz</v>
          </cell>
          <cell r="I38" t="str">
            <v>glutén, laktóz</v>
          </cell>
          <cell r="J38" t="str">
            <v>glutén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22264-67A8-4A1C-A8B6-45BC01F92EE6}">
  <sheetPr>
    <tabColor rgb="FF00B0F0"/>
  </sheetPr>
  <dimension ref="A1:AV39"/>
  <sheetViews>
    <sheetView showGridLines="0" tabSelected="1" view="pageBreakPreview" zoomScale="70" zoomScaleSheetLayoutView="70" zoomScalePageLayoutView="70" workbookViewId="0" topLeftCell="A1">
      <selection activeCell="W3" sqref="W3:AG3"/>
    </sheetView>
  </sheetViews>
  <sheetFormatPr defaultColWidth="5.296875" defaultRowHeight="0" customHeight="1" zeroHeight="1"/>
  <cols>
    <col min="1" max="1" width="1.1015625" style="7" customWidth="1"/>
    <col min="2" max="2" width="2.8984375" style="7" customWidth="1"/>
    <col min="3" max="17" width="5.8984375" style="7" customWidth="1"/>
    <col min="18" max="18" width="1.2890625" style="7" customWidth="1"/>
    <col min="19" max="19" width="8.59765625" style="7" customWidth="1"/>
    <col min="20" max="20" width="10.296875" style="7" customWidth="1"/>
    <col min="21" max="21" width="0.6953125" style="7" customWidth="1"/>
    <col min="22" max="22" width="2.8984375" style="7" customWidth="1"/>
    <col min="23" max="23" width="1.1015625" style="7" customWidth="1"/>
    <col min="24" max="24" width="1.59765625" style="7" customWidth="1"/>
    <col min="25" max="25" width="5.296875" style="7" bestFit="1" customWidth="1"/>
    <col min="26" max="26" width="5.8984375" style="7" bestFit="1" customWidth="1"/>
    <col min="27" max="28" width="6.3984375" style="7" customWidth="1"/>
    <col min="29" max="29" width="2.59765625" style="26" customWidth="1"/>
    <col min="30" max="30" width="5.09765625" style="26" customWidth="1"/>
    <col min="31" max="31" width="4" style="26" customWidth="1"/>
    <col min="32" max="32" width="2.09765625" style="26" customWidth="1"/>
    <col min="33" max="33" width="3.09765625" style="26" customWidth="1"/>
    <col min="34" max="34" width="0.59375" style="7" customWidth="1"/>
    <col min="35" max="35" width="16.09765625" style="7" hidden="1" customWidth="1"/>
    <col min="36" max="36" width="13.09765625" style="7" hidden="1" customWidth="1"/>
    <col min="37" max="37" width="6.59765625" style="7" hidden="1" customWidth="1"/>
    <col min="38" max="38" width="8.296875" style="7" hidden="1" customWidth="1"/>
    <col min="39" max="39" width="1.8984375" style="7" hidden="1" customWidth="1"/>
    <col min="40" max="43" width="5.8984375" style="7" hidden="1" customWidth="1"/>
    <col min="44" max="44" width="15" style="7" hidden="1" customWidth="1"/>
    <col min="45" max="45" width="10.296875" style="7" hidden="1" customWidth="1"/>
    <col min="46" max="46" width="6.59765625" style="7" hidden="1" customWidth="1"/>
    <col min="47" max="47" width="5.8984375" style="7" hidden="1" customWidth="1"/>
    <col min="48" max="48" width="11.8984375" style="7" hidden="1" customWidth="1"/>
    <col min="49" max="258" width="5.8984375" style="7" hidden="1" customWidth="1"/>
    <col min="259" max="259" width="1.59765625" style="7" customWidth="1"/>
    <col min="260" max="16383" width="5.296875" style="7" hidden="1" customWidth="1"/>
    <col min="16384" max="16384" width="1.69921875" style="7" customWidth="1"/>
  </cols>
  <sheetData>
    <row r="1" spans="1:33" ht="33" customHeight="1">
      <c r="A1" s="1"/>
      <c r="B1" s="1"/>
      <c r="C1" s="1"/>
      <c r="D1" s="1"/>
      <c r="E1" s="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</v>
      </c>
      <c r="W1" s="6" t="str">
        <f>'[1]ALAP'!F2</f>
        <v>2024. január 22-26.</v>
      </c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7.25" customHeight="1">
      <c r="A2" s="1"/>
      <c r="B2" s="1"/>
      <c r="C2" s="1"/>
      <c r="D2" s="1"/>
      <c r="E2" s="8" t="str">
        <f>'[1]ALAP'!F2</f>
        <v>2024. január 22-26.</v>
      </c>
      <c r="F2" s="8"/>
      <c r="G2" s="8"/>
      <c r="H2" s="8"/>
      <c r="I2" s="8"/>
      <c r="J2" s="8"/>
      <c r="K2" s="8"/>
      <c r="L2" s="8"/>
      <c r="M2" s="8"/>
      <c r="N2" s="8"/>
      <c r="O2" s="8"/>
      <c r="P2" s="1"/>
      <c r="Q2" s="9"/>
      <c r="R2" s="9"/>
      <c r="S2" s="9"/>
      <c r="T2" s="9"/>
      <c r="U2" s="4"/>
      <c r="V2" s="5"/>
      <c r="W2" s="10" t="s">
        <v>2</v>
      </c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24" customHeight="1">
      <c r="A3" s="1"/>
      <c r="B3" s="1"/>
      <c r="C3" s="1"/>
      <c r="D3" s="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"/>
      <c r="Q3" s="9"/>
      <c r="R3" s="9"/>
      <c r="S3" s="9"/>
      <c r="T3" s="9"/>
      <c r="U3" s="4"/>
      <c r="V3" s="5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21" customHeight="1" thickBot="1">
      <c r="A4" s="1"/>
      <c r="B4" s="1"/>
      <c r="C4" s="13" t="s">
        <v>3</v>
      </c>
      <c r="D4" s="1"/>
      <c r="E4" s="1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15"/>
      <c r="U4" s="4"/>
      <c r="V4" s="5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2:48" ht="15.75" customHeight="1" thickBot="1">
      <c r="B5" s="17"/>
      <c r="C5" s="18" t="s">
        <v>4</v>
      </c>
      <c r="D5" s="18"/>
      <c r="E5" s="18"/>
      <c r="F5" s="18" t="s">
        <v>5</v>
      </c>
      <c r="G5" s="18"/>
      <c r="H5" s="18"/>
      <c r="I5" s="18" t="s">
        <v>6</v>
      </c>
      <c r="J5" s="18"/>
      <c r="K5" s="18"/>
      <c r="L5" s="18" t="s">
        <v>7</v>
      </c>
      <c r="M5" s="18"/>
      <c r="N5" s="18"/>
      <c r="O5" s="19" t="s">
        <v>8</v>
      </c>
      <c r="P5" s="19"/>
      <c r="Q5" s="19"/>
      <c r="R5" s="20"/>
      <c r="S5" s="21" t="s">
        <v>9</v>
      </c>
      <c r="T5" s="22"/>
      <c r="V5" s="5"/>
      <c r="W5" s="23"/>
      <c r="X5" s="23"/>
      <c r="Y5" s="23"/>
      <c r="Z5" s="24"/>
      <c r="AA5" s="24"/>
      <c r="AB5" s="9"/>
      <c r="AC5" s="9"/>
      <c r="AD5" s="25"/>
      <c r="AE5" s="25"/>
      <c r="AF5" s="25"/>
      <c r="AI5" s="27" t="s">
        <v>10</v>
      </c>
      <c r="AJ5" s="27">
        <f>AA7+AA8+AA13+AA14+AA19+AA20+AA25+AA26+AA31+AA32</f>
        <v>0</v>
      </c>
      <c r="AK5" s="27" t="s">
        <v>11</v>
      </c>
      <c r="AL5" s="28"/>
      <c r="AP5" s="29"/>
      <c r="AQ5" s="29"/>
      <c r="AR5" s="27"/>
      <c r="AS5" s="27"/>
      <c r="AT5" s="27"/>
      <c r="AV5" s="30"/>
    </row>
    <row r="6" spans="2:48" ht="15.75" customHeight="1" thickBot="1" thickTop="1">
      <c r="B6" s="31" t="s">
        <v>12</v>
      </c>
      <c r="C6" s="32" t="str">
        <f>'[1]ALAP'!F27</f>
        <v>Bakonyi pulykaleves</v>
      </c>
      <c r="D6" s="33"/>
      <c r="E6" s="34"/>
      <c r="F6" s="35" t="str">
        <f>'[1]ALAP'!F31</f>
        <v>Sajtos tészta</v>
      </c>
      <c r="G6" s="33"/>
      <c r="H6" s="34"/>
      <c r="I6" s="35" t="str">
        <f>'[1]ALAP'!F33</f>
        <v>Krumplis tészta, savanyú uborka</v>
      </c>
      <c r="J6" s="33"/>
      <c r="K6" s="34"/>
      <c r="L6" s="35" t="str">
        <f>'[1]ALAP'!F35</f>
        <v>Rántott csirkemell, franciasaláta</v>
      </c>
      <c r="M6" s="33"/>
      <c r="N6" s="34"/>
      <c r="O6" s="35" t="str">
        <f>'[1]ALAP'!F29</f>
        <v>Zöldségleves</v>
      </c>
      <c r="P6" s="33"/>
      <c r="Q6" s="36"/>
      <c r="R6" s="37"/>
      <c r="S6" s="21"/>
      <c r="T6" s="22"/>
      <c r="U6" s="38"/>
      <c r="V6" s="5"/>
      <c r="Y6" s="39" t="s">
        <v>12</v>
      </c>
      <c r="Z6" s="40"/>
      <c r="AA6" s="41" t="s">
        <v>13</v>
      </c>
      <c r="AB6" s="42" t="s">
        <v>14</v>
      </c>
      <c r="AC6" s="43"/>
      <c r="AD6" s="44" t="s">
        <v>15</v>
      </c>
      <c r="AE6" s="45"/>
      <c r="AF6" s="46" t="str">
        <f>'[1]ALAP'!B4</f>
        <v>4. hét</v>
      </c>
      <c r="AG6" s="47"/>
      <c r="AH6" s="47"/>
      <c r="AI6" s="27" t="s">
        <v>16</v>
      </c>
      <c r="AJ6" s="27">
        <f>AB7+AB8+AB13+AB14+AB19+AB20+AB25+AB26+AB31+AB32</f>
        <v>0</v>
      </c>
      <c r="AK6" s="27" t="s">
        <v>11</v>
      </c>
      <c r="AL6" s="28"/>
      <c r="AR6" s="27"/>
      <c r="AS6" s="27"/>
      <c r="AT6" s="27"/>
      <c r="AV6" s="30"/>
    </row>
    <row r="7" spans="2:48" ht="15.75" customHeight="1" thickBot="1" thickTop="1">
      <c r="B7" s="31"/>
      <c r="C7" s="48"/>
      <c r="D7" s="49"/>
      <c r="E7" s="50"/>
      <c r="F7" s="51"/>
      <c r="G7" s="49"/>
      <c r="H7" s="50"/>
      <c r="I7" s="51"/>
      <c r="J7" s="49"/>
      <c r="K7" s="50"/>
      <c r="L7" s="51"/>
      <c r="M7" s="49"/>
      <c r="N7" s="50"/>
      <c r="O7" s="52" t="str">
        <f>'[1]ALAP'!F30</f>
        <v>glutén</v>
      </c>
      <c r="P7" s="53"/>
      <c r="Q7" s="54"/>
      <c r="R7" s="55"/>
      <c r="S7" s="56" t="s">
        <v>17</v>
      </c>
      <c r="T7" s="57"/>
      <c r="U7" s="38"/>
      <c r="V7" s="5"/>
      <c r="Y7" s="58"/>
      <c r="Z7" s="59" t="s">
        <v>18</v>
      </c>
      <c r="AA7" s="60"/>
      <c r="AB7" s="61"/>
      <c r="AC7" s="62"/>
      <c r="AD7" s="63"/>
      <c r="AE7" s="64" t="s">
        <v>11</v>
      </c>
      <c r="AF7" s="46"/>
      <c r="AG7" s="47"/>
      <c r="AH7" s="47"/>
      <c r="AI7" s="27" t="s">
        <v>19</v>
      </c>
      <c r="AJ7" s="27">
        <f>AA9+AA10+AA15+AA16+AA21+AA22+AA27+AA28+AA33+AA34</f>
        <v>0</v>
      </c>
      <c r="AK7" s="27" t="s">
        <v>11</v>
      </c>
      <c r="AL7" s="28"/>
      <c r="AR7" s="27"/>
      <c r="AS7" s="27"/>
      <c r="AT7" s="27"/>
      <c r="AV7" s="30"/>
    </row>
    <row r="8" spans="2:48" ht="15.75" customHeight="1" thickBot="1">
      <c r="B8" s="31"/>
      <c r="C8" s="48"/>
      <c r="D8" s="49"/>
      <c r="E8" s="50"/>
      <c r="F8" s="51"/>
      <c r="G8" s="49"/>
      <c r="H8" s="50"/>
      <c r="I8" s="51"/>
      <c r="J8" s="49"/>
      <c r="K8" s="50"/>
      <c r="L8" s="51"/>
      <c r="M8" s="49"/>
      <c r="N8" s="50"/>
      <c r="O8" s="51" t="str">
        <f>'[1]ALAP'!F37</f>
        <v>Krumplis tészta, savanyú uborka</v>
      </c>
      <c r="P8" s="49"/>
      <c r="Q8" s="65"/>
      <c r="R8" s="37"/>
      <c r="S8" s="66"/>
      <c r="T8" s="66"/>
      <c r="U8" s="38"/>
      <c r="V8" s="5"/>
      <c r="Y8" s="58"/>
      <c r="Z8" s="67" t="s">
        <v>20</v>
      </c>
      <c r="AA8" s="68"/>
      <c r="AB8" s="69"/>
      <c r="AC8" s="62"/>
      <c r="AD8" s="70"/>
      <c r="AE8" s="71"/>
      <c r="AF8" s="46"/>
      <c r="AG8" s="47"/>
      <c r="AH8" s="47"/>
      <c r="AI8" s="27" t="s">
        <v>21</v>
      </c>
      <c r="AJ8" s="27">
        <f>AB9+AB10+AB15+AB16+AB21+AB22+AB27+AB28+AB33+AB34</f>
        <v>0</v>
      </c>
      <c r="AK8" s="27" t="s">
        <v>11</v>
      </c>
      <c r="AL8" s="28"/>
      <c r="AR8" s="27"/>
      <c r="AS8" s="27"/>
      <c r="AT8" s="27"/>
      <c r="AV8" s="30"/>
    </row>
    <row r="9" spans="2:48" ht="15.75" customHeight="1" thickBot="1">
      <c r="B9" s="31"/>
      <c r="C9" s="48"/>
      <c r="D9" s="49"/>
      <c r="E9" s="50"/>
      <c r="F9" s="51"/>
      <c r="G9" s="49"/>
      <c r="H9" s="50"/>
      <c r="I9" s="51"/>
      <c r="J9" s="49"/>
      <c r="K9" s="50"/>
      <c r="L9" s="51"/>
      <c r="M9" s="49"/>
      <c r="N9" s="50"/>
      <c r="O9" s="51"/>
      <c r="P9" s="49"/>
      <c r="Q9" s="65"/>
      <c r="R9" s="37"/>
      <c r="S9" s="72" t="s">
        <v>22</v>
      </c>
      <c r="T9" s="73"/>
      <c r="U9" s="38"/>
      <c r="V9" s="5"/>
      <c r="Y9" s="58"/>
      <c r="Z9" s="67" t="s">
        <v>23</v>
      </c>
      <c r="AA9" s="68"/>
      <c r="AB9" s="69"/>
      <c r="AC9" s="62"/>
      <c r="AD9" s="74" t="s">
        <v>24</v>
      </c>
      <c r="AE9" s="75"/>
      <c r="AF9" s="46"/>
      <c r="AG9" s="47"/>
      <c r="AH9" s="47"/>
      <c r="AI9" s="76"/>
      <c r="AJ9" s="76"/>
      <c r="AK9" s="76"/>
      <c r="AL9" s="77"/>
      <c r="AR9" s="27"/>
      <c r="AS9" s="27"/>
      <c r="AT9" s="27"/>
      <c r="AV9" s="30"/>
    </row>
    <row r="10" spans="2:48" ht="15.75" customHeight="1" thickBot="1">
      <c r="B10" s="31"/>
      <c r="C10" s="48"/>
      <c r="D10" s="49"/>
      <c r="E10" s="50"/>
      <c r="F10" s="51"/>
      <c r="G10" s="49"/>
      <c r="H10" s="50"/>
      <c r="I10" s="51"/>
      <c r="J10" s="49"/>
      <c r="K10" s="50"/>
      <c r="L10" s="51"/>
      <c r="M10" s="49"/>
      <c r="N10" s="50"/>
      <c r="O10" s="51"/>
      <c r="P10" s="49"/>
      <c r="Q10" s="65"/>
      <c r="R10" s="37"/>
      <c r="S10" s="78"/>
      <c r="T10" s="79"/>
      <c r="U10" s="38"/>
      <c r="V10" s="5"/>
      <c r="Y10" s="80"/>
      <c r="Z10" s="81" t="s">
        <v>25</v>
      </c>
      <c r="AA10" s="82"/>
      <c r="AB10" s="83"/>
      <c r="AC10" s="62"/>
      <c r="AD10" s="84"/>
      <c r="AE10" s="85" t="s">
        <v>26</v>
      </c>
      <c r="AF10" s="86"/>
      <c r="AI10" s="27" t="s">
        <v>27</v>
      </c>
      <c r="AJ10" s="27">
        <f>AD7+AD13+AD19+AD25+AD31</f>
        <v>0</v>
      </c>
      <c r="AK10" s="87" t="s">
        <v>11</v>
      </c>
      <c r="AL10" s="28"/>
      <c r="AR10" s="27"/>
      <c r="AS10" s="27"/>
      <c r="AT10" s="27"/>
      <c r="AV10" s="30"/>
    </row>
    <row r="11" spans="2:48" ht="15.75" customHeight="1" thickBot="1">
      <c r="B11" s="31"/>
      <c r="C11" s="88" t="str">
        <f>'[1]ALAP'!F28</f>
        <v>glutén, laktóz</v>
      </c>
      <c r="D11" s="89"/>
      <c r="E11" s="89"/>
      <c r="F11" s="90" t="str">
        <f>'[1]ALAP'!F32</f>
        <v>glutén, laktóz</v>
      </c>
      <c r="G11" s="89"/>
      <c r="H11" s="91"/>
      <c r="I11" s="90" t="str">
        <f>'[1]ALAP'!F34</f>
        <v>glutén</v>
      </c>
      <c r="J11" s="89"/>
      <c r="K11" s="91"/>
      <c r="L11" s="90" t="str">
        <f>'[1]ALAP'!F36</f>
        <v>glutén, laktóz</v>
      </c>
      <c r="M11" s="89"/>
      <c r="N11" s="91"/>
      <c r="O11" s="90" t="str">
        <f>'[1]ALAP'!F38</f>
        <v>glutén</v>
      </c>
      <c r="P11" s="89"/>
      <c r="Q11" s="92"/>
      <c r="R11" s="55"/>
      <c r="S11" s="93" t="s">
        <v>13</v>
      </c>
      <c r="T11" s="94"/>
      <c r="U11" s="38"/>
      <c r="V11" s="5"/>
      <c r="Y11" s="95"/>
      <c r="Z11" s="95"/>
      <c r="AC11" s="7"/>
      <c r="AD11" s="96"/>
      <c r="AE11" s="96"/>
      <c r="AF11" s="96"/>
      <c r="AG11" s="97"/>
      <c r="AI11" s="27" t="s">
        <v>24</v>
      </c>
      <c r="AJ11" s="27">
        <f>AD10+AD16+AD22+AD28+AD34</f>
        <v>0</v>
      </c>
      <c r="AK11" s="87" t="s">
        <v>26</v>
      </c>
      <c r="AL11" s="28"/>
      <c r="AR11" s="27"/>
      <c r="AS11" s="27"/>
      <c r="AT11" s="27"/>
      <c r="AV11" s="30"/>
    </row>
    <row r="12" spans="2:48" ht="15.75" customHeight="1" thickBot="1" thickTop="1">
      <c r="B12" s="31" t="s">
        <v>28</v>
      </c>
      <c r="C12" s="32" t="str">
        <f>'[1]ALAP'!G27</f>
        <v>Borsóleves</v>
      </c>
      <c r="D12" s="33"/>
      <c r="E12" s="34"/>
      <c r="F12" s="35" t="str">
        <f>'[1]ALAP'!G31</f>
        <v>Rántott vagdalt kotlett, krumplifőzelék</v>
      </c>
      <c r="G12" s="33"/>
      <c r="H12" s="34"/>
      <c r="I12" s="35" t="str">
        <f>'[1]ALAP'!G33</f>
        <v>Lecsós szelet, tarhonya</v>
      </c>
      <c r="J12" s="33"/>
      <c r="K12" s="34"/>
      <c r="L12" s="35" t="str">
        <f>'[1]ALAP'!G35</f>
        <v>Sült csülök, tepsis burgonya, savanyúság</v>
      </c>
      <c r="M12" s="33"/>
      <c r="N12" s="34"/>
      <c r="O12" s="35" t="str">
        <f>'[1]ALAP'!G29</f>
        <v>Borsóleves</v>
      </c>
      <c r="P12" s="33"/>
      <c r="Q12" s="36"/>
      <c r="R12" s="37"/>
      <c r="S12" s="98">
        <v>1650</v>
      </c>
      <c r="T12" s="99"/>
      <c r="U12" s="38"/>
      <c r="V12" s="5"/>
      <c r="Y12" s="39" t="s">
        <v>28</v>
      </c>
      <c r="Z12" s="40"/>
      <c r="AA12" s="41" t="s">
        <v>13</v>
      </c>
      <c r="AB12" s="42" t="s">
        <v>14</v>
      </c>
      <c r="AC12" s="43"/>
      <c r="AD12" s="44" t="s">
        <v>15</v>
      </c>
      <c r="AE12" s="45"/>
      <c r="AF12" s="100"/>
      <c r="AI12" s="27"/>
      <c r="AJ12" s="27"/>
      <c r="AK12" s="27"/>
      <c r="AL12" s="28"/>
      <c r="AR12" s="27"/>
      <c r="AS12" s="27"/>
      <c r="AT12" s="27"/>
      <c r="AV12" s="30"/>
    </row>
    <row r="13" spans="2:48" ht="15.75" customHeight="1" thickBot="1" thickTop="1">
      <c r="B13" s="31"/>
      <c r="C13" s="48"/>
      <c r="D13" s="49"/>
      <c r="E13" s="50"/>
      <c r="F13" s="51"/>
      <c r="G13" s="49"/>
      <c r="H13" s="50"/>
      <c r="I13" s="51"/>
      <c r="J13" s="49"/>
      <c r="K13" s="50"/>
      <c r="L13" s="51"/>
      <c r="M13" s="49"/>
      <c r="N13" s="50"/>
      <c r="O13" s="52" t="str">
        <f>'[1]ALAP'!G30</f>
        <v>glutén</v>
      </c>
      <c r="P13" s="53"/>
      <c r="Q13" s="54"/>
      <c r="R13" s="55"/>
      <c r="S13" s="98"/>
      <c r="T13" s="99"/>
      <c r="U13" s="38"/>
      <c r="V13" s="5"/>
      <c r="Y13" s="58"/>
      <c r="Z13" s="59" t="s">
        <v>18</v>
      </c>
      <c r="AA13" s="60"/>
      <c r="AB13" s="61"/>
      <c r="AC13" s="62"/>
      <c r="AD13" s="63"/>
      <c r="AE13" s="64" t="s">
        <v>11</v>
      </c>
      <c r="AF13" s="101"/>
      <c r="AG13" s="102"/>
      <c r="AL13" s="103"/>
      <c r="AR13" s="27"/>
      <c r="AS13" s="27"/>
      <c r="AT13" s="27"/>
      <c r="AU13" s="26"/>
      <c r="AV13" s="30"/>
    </row>
    <row r="14" spans="2:48" ht="15.75" customHeight="1" thickBot="1">
      <c r="B14" s="31"/>
      <c r="C14" s="48"/>
      <c r="D14" s="49"/>
      <c r="E14" s="50"/>
      <c r="F14" s="51"/>
      <c r="G14" s="49"/>
      <c r="H14" s="50"/>
      <c r="I14" s="51"/>
      <c r="J14" s="49"/>
      <c r="K14" s="50"/>
      <c r="L14" s="51"/>
      <c r="M14" s="49"/>
      <c r="N14" s="50"/>
      <c r="O14" s="51" t="str">
        <f>'[1]ALAP'!G37</f>
        <v>Rántott zsemle, krumplifőzelék</v>
      </c>
      <c r="P14" s="49"/>
      <c r="Q14" s="65"/>
      <c r="R14" s="37"/>
      <c r="S14" s="104" t="s">
        <v>14</v>
      </c>
      <c r="T14" s="105"/>
      <c r="U14" s="38"/>
      <c r="V14" s="5"/>
      <c r="Y14" s="58"/>
      <c r="Z14" s="67" t="s">
        <v>20</v>
      </c>
      <c r="AA14" s="68"/>
      <c r="AB14" s="69"/>
      <c r="AC14" s="62"/>
      <c r="AD14" s="70"/>
      <c r="AE14" s="71"/>
      <c r="AF14" s="7"/>
      <c r="AG14" s="102"/>
      <c r="AR14" s="27"/>
      <c r="AS14" s="27"/>
      <c r="AT14" s="27"/>
      <c r="AU14" s="26"/>
      <c r="AV14" s="30"/>
    </row>
    <row r="15" spans="2:47" ht="15.75" customHeight="1" thickBot="1">
      <c r="B15" s="31"/>
      <c r="C15" s="48"/>
      <c r="D15" s="49"/>
      <c r="E15" s="50"/>
      <c r="F15" s="51"/>
      <c r="G15" s="49"/>
      <c r="H15" s="50"/>
      <c r="I15" s="51"/>
      <c r="J15" s="49"/>
      <c r="K15" s="50"/>
      <c r="L15" s="51"/>
      <c r="M15" s="49"/>
      <c r="N15" s="50"/>
      <c r="O15" s="51"/>
      <c r="P15" s="49"/>
      <c r="Q15" s="65"/>
      <c r="R15" s="37"/>
      <c r="S15" s="98">
        <v>1450</v>
      </c>
      <c r="T15" s="99"/>
      <c r="U15" s="38"/>
      <c r="V15" s="5"/>
      <c r="Y15" s="58"/>
      <c r="Z15" s="67" t="s">
        <v>23</v>
      </c>
      <c r="AA15" s="68"/>
      <c r="AB15" s="69"/>
      <c r="AC15" s="62"/>
      <c r="AD15" s="74" t="s">
        <v>24</v>
      </c>
      <c r="AE15" s="75"/>
      <c r="AF15" s="106"/>
      <c r="AG15" s="102"/>
      <c r="AK15" s="107"/>
      <c r="AU15" s="26"/>
    </row>
    <row r="16" spans="2:48" ht="15.75" customHeight="1" thickBot="1">
      <c r="B16" s="31"/>
      <c r="C16" s="48"/>
      <c r="D16" s="49"/>
      <c r="E16" s="50"/>
      <c r="F16" s="51"/>
      <c r="G16" s="49"/>
      <c r="H16" s="50"/>
      <c r="I16" s="51"/>
      <c r="J16" s="49"/>
      <c r="K16" s="50"/>
      <c r="L16" s="51"/>
      <c r="M16" s="49"/>
      <c r="N16" s="50"/>
      <c r="O16" s="51"/>
      <c r="P16" s="49"/>
      <c r="Q16" s="65"/>
      <c r="R16" s="37"/>
      <c r="S16" s="108"/>
      <c r="T16" s="109"/>
      <c r="U16" s="38"/>
      <c r="V16" s="5"/>
      <c r="Y16" s="80"/>
      <c r="Z16" s="81" t="s">
        <v>25</v>
      </c>
      <c r="AA16" s="82"/>
      <c r="AB16" s="83"/>
      <c r="AC16" s="62"/>
      <c r="AD16" s="84"/>
      <c r="AE16" s="85" t="s">
        <v>26</v>
      </c>
      <c r="AF16" s="86"/>
      <c r="AG16" s="102"/>
      <c r="AH16" s="110"/>
      <c r="AI16" s="27"/>
      <c r="AJ16" s="30"/>
      <c r="AK16" s="107"/>
      <c r="AR16" s="27"/>
      <c r="AS16" s="30"/>
      <c r="AU16" s="26"/>
      <c r="AV16" s="30"/>
    </row>
    <row r="17" spans="2:38" s="26" customFormat="1" ht="15.75" customHeight="1" thickBot="1">
      <c r="B17" s="31"/>
      <c r="C17" s="88" t="str">
        <f>'[1]ALAP'!G28</f>
        <v>glutén</v>
      </c>
      <c r="D17" s="89"/>
      <c r="E17" s="89"/>
      <c r="F17" s="90" t="str">
        <f>'[1]ALAP'!G32</f>
        <v>glutén, laktóz</v>
      </c>
      <c r="G17" s="89"/>
      <c r="H17" s="91"/>
      <c r="I17" s="90" t="str">
        <f>'[1]ALAP'!G34</f>
        <v>glutén</v>
      </c>
      <c r="J17" s="89"/>
      <c r="K17" s="91"/>
      <c r="L17" s="90" t="str">
        <f>'[1]ALAP'!G36</f>
        <v>-</v>
      </c>
      <c r="M17" s="89"/>
      <c r="N17" s="91"/>
      <c r="O17" s="90" t="str">
        <f>'[1]ALAP'!G38</f>
        <v>glutén, laktóz</v>
      </c>
      <c r="P17" s="89"/>
      <c r="Q17" s="92"/>
      <c r="R17" s="55"/>
      <c r="S17" s="111" t="s">
        <v>29</v>
      </c>
      <c r="T17" s="112"/>
      <c r="U17" s="38"/>
      <c r="V17" s="5"/>
      <c r="W17" s="7"/>
      <c r="Y17" s="95"/>
      <c r="Z17" s="95"/>
      <c r="AA17" s="95"/>
      <c r="AB17" s="95"/>
      <c r="AC17" s="95"/>
      <c r="AD17" s="113"/>
      <c r="AE17" s="113"/>
      <c r="AF17" s="113"/>
      <c r="AG17" s="113"/>
      <c r="AI17" s="114"/>
      <c r="AJ17" s="114"/>
      <c r="AK17" s="114"/>
      <c r="AL17" s="115"/>
    </row>
    <row r="18" spans="2:48" s="26" customFormat="1" ht="15.75" customHeight="1" thickBot="1" thickTop="1">
      <c r="B18" s="31" t="s">
        <v>30</v>
      </c>
      <c r="C18" s="32" t="str">
        <f>'[1]ALAP'!H27</f>
        <v>Gulyásleves</v>
      </c>
      <c r="D18" s="33"/>
      <c r="E18" s="34"/>
      <c r="F18" s="35" t="str">
        <f>'[1]ALAP'!H31</f>
        <v>Sonkás pizza</v>
      </c>
      <c r="G18" s="33"/>
      <c r="H18" s="34"/>
      <c r="I18" s="35" t="str">
        <f>'[1]ALAP'!H33</f>
        <v>Szilvás lepény</v>
      </c>
      <c r="J18" s="33"/>
      <c r="K18" s="34"/>
      <c r="L18" s="35" t="str">
        <f>'[1]ALAP'!H35</f>
        <v>Hawaii szelet, rizs</v>
      </c>
      <c r="M18" s="33"/>
      <c r="N18" s="34"/>
      <c r="O18" s="35" t="str">
        <f>'[1]ALAP'!H29</f>
        <v>Hamis gulyás</v>
      </c>
      <c r="P18" s="33"/>
      <c r="Q18" s="36"/>
      <c r="R18" s="37"/>
      <c r="S18" s="116"/>
      <c r="T18" s="117"/>
      <c r="U18" s="38"/>
      <c r="V18" s="5"/>
      <c r="W18" s="7"/>
      <c r="Y18" s="39" t="s">
        <v>30</v>
      </c>
      <c r="Z18" s="40"/>
      <c r="AA18" s="41" t="s">
        <v>13</v>
      </c>
      <c r="AB18" s="42" t="s">
        <v>14</v>
      </c>
      <c r="AC18" s="43"/>
      <c r="AD18" s="44" t="s">
        <v>15</v>
      </c>
      <c r="AE18" s="45"/>
      <c r="AF18" s="100"/>
      <c r="AL18" s="118"/>
      <c r="AV18" s="119"/>
    </row>
    <row r="19" spans="2:48" s="26" customFormat="1" ht="15.75" customHeight="1" thickBot="1" thickTop="1">
      <c r="B19" s="31"/>
      <c r="C19" s="48"/>
      <c r="D19" s="49"/>
      <c r="E19" s="50"/>
      <c r="F19" s="51"/>
      <c r="G19" s="49"/>
      <c r="H19" s="50"/>
      <c r="I19" s="51"/>
      <c r="J19" s="49"/>
      <c r="K19" s="50"/>
      <c r="L19" s="51"/>
      <c r="M19" s="49"/>
      <c r="N19" s="50"/>
      <c r="O19" s="52" t="str">
        <f>'[1]ALAP'!H30</f>
        <v>glutén</v>
      </c>
      <c r="P19" s="53"/>
      <c r="Q19" s="54"/>
      <c r="R19" s="55"/>
      <c r="S19" s="93" t="s">
        <v>13</v>
      </c>
      <c r="T19" s="94"/>
      <c r="U19" s="38"/>
      <c r="V19" s="5"/>
      <c r="W19" s="7"/>
      <c r="Y19" s="58"/>
      <c r="Z19" s="59" t="s">
        <v>18</v>
      </c>
      <c r="AA19" s="60"/>
      <c r="AB19" s="61"/>
      <c r="AC19" s="62"/>
      <c r="AD19" s="63"/>
      <c r="AE19" s="64" t="s">
        <v>11</v>
      </c>
      <c r="AF19" s="101"/>
      <c r="AG19" s="120"/>
      <c r="AI19" s="121" t="s">
        <v>10</v>
      </c>
      <c r="AJ19" s="103">
        <f>AJ5*S12</f>
        <v>0</v>
      </c>
      <c r="AK19" s="118"/>
      <c r="AL19" s="118"/>
      <c r="AV19" s="122"/>
    </row>
    <row r="20" spans="2:37" s="26" customFormat="1" ht="15.75" customHeight="1" thickBot="1">
      <c r="B20" s="31"/>
      <c r="C20" s="48"/>
      <c r="D20" s="49"/>
      <c r="E20" s="50"/>
      <c r="F20" s="51"/>
      <c r="G20" s="49"/>
      <c r="H20" s="50"/>
      <c r="I20" s="51"/>
      <c r="J20" s="49"/>
      <c r="K20" s="50"/>
      <c r="L20" s="51"/>
      <c r="M20" s="49"/>
      <c r="N20" s="50"/>
      <c r="O20" s="51" t="str">
        <f>'[1]ALAP'!H37</f>
        <v>Szilvás lepény</v>
      </c>
      <c r="P20" s="49"/>
      <c r="Q20" s="65"/>
      <c r="R20" s="37"/>
      <c r="S20" s="98">
        <v>1800</v>
      </c>
      <c r="T20" s="99"/>
      <c r="U20" s="38"/>
      <c r="V20" s="5"/>
      <c r="W20" s="7"/>
      <c r="Y20" s="58"/>
      <c r="Z20" s="67" t="s">
        <v>20</v>
      </c>
      <c r="AA20" s="68"/>
      <c r="AB20" s="69"/>
      <c r="AC20" s="62"/>
      <c r="AD20" s="70"/>
      <c r="AE20" s="71"/>
      <c r="AF20" s="7"/>
      <c r="AG20" s="120"/>
      <c r="AI20" s="121" t="s">
        <v>19</v>
      </c>
      <c r="AJ20" s="103">
        <f>AJ7*S20</f>
        <v>0</v>
      </c>
      <c r="AK20" s="118"/>
    </row>
    <row r="21" spans="2:48" s="26" customFormat="1" ht="15.75" customHeight="1" thickBot="1">
      <c r="B21" s="31"/>
      <c r="C21" s="48"/>
      <c r="D21" s="49"/>
      <c r="E21" s="50"/>
      <c r="F21" s="51"/>
      <c r="G21" s="49"/>
      <c r="H21" s="50"/>
      <c r="I21" s="51"/>
      <c r="J21" s="49"/>
      <c r="K21" s="50"/>
      <c r="L21" s="51"/>
      <c r="M21" s="49"/>
      <c r="N21" s="50"/>
      <c r="O21" s="51"/>
      <c r="P21" s="49"/>
      <c r="Q21" s="65"/>
      <c r="R21" s="37"/>
      <c r="S21" s="98"/>
      <c r="T21" s="99"/>
      <c r="U21" s="38"/>
      <c r="V21" s="5"/>
      <c r="W21" s="7"/>
      <c r="Y21" s="58"/>
      <c r="Z21" s="67" t="s">
        <v>23</v>
      </c>
      <c r="AA21" s="68"/>
      <c r="AB21" s="69"/>
      <c r="AC21" s="62"/>
      <c r="AD21" s="74" t="s">
        <v>24</v>
      </c>
      <c r="AE21" s="75"/>
      <c r="AF21" s="106"/>
      <c r="AG21" s="120"/>
      <c r="AI21" s="121" t="s">
        <v>16</v>
      </c>
      <c r="AJ21" s="103">
        <f>AJ6*S15</f>
        <v>0</v>
      </c>
      <c r="AK21" s="118"/>
      <c r="AV21" s="122"/>
    </row>
    <row r="22" spans="2:37" s="26" customFormat="1" ht="15.75" customHeight="1" thickBot="1">
      <c r="B22" s="31"/>
      <c r="C22" s="48"/>
      <c r="D22" s="49"/>
      <c r="E22" s="50"/>
      <c r="F22" s="51"/>
      <c r="G22" s="49"/>
      <c r="H22" s="50"/>
      <c r="I22" s="51"/>
      <c r="J22" s="49"/>
      <c r="K22" s="50"/>
      <c r="L22" s="51"/>
      <c r="M22" s="49"/>
      <c r="N22" s="50"/>
      <c r="O22" s="51"/>
      <c r="P22" s="49"/>
      <c r="Q22" s="65"/>
      <c r="R22" s="37"/>
      <c r="S22" s="104" t="s">
        <v>14</v>
      </c>
      <c r="T22" s="105"/>
      <c r="U22" s="38"/>
      <c r="V22" s="5"/>
      <c r="W22" s="7"/>
      <c r="Y22" s="80"/>
      <c r="Z22" s="81" t="s">
        <v>25</v>
      </c>
      <c r="AA22" s="82"/>
      <c r="AB22" s="83"/>
      <c r="AC22" s="62"/>
      <c r="AD22" s="84"/>
      <c r="AE22" s="85" t="s">
        <v>26</v>
      </c>
      <c r="AF22" s="86"/>
      <c r="AG22" s="120"/>
      <c r="AI22" s="121" t="s">
        <v>21</v>
      </c>
      <c r="AJ22" s="103">
        <f>AJ8*S23</f>
        <v>0</v>
      </c>
      <c r="AK22" s="118"/>
    </row>
    <row r="23" spans="2:36" s="26" customFormat="1" ht="15.75" customHeight="1" thickBot="1">
      <c r="B23" s="31"/>
      <c r="C23" s="88" t="str">
        <f>'[1]ALAP'!H28</f>
        <v>glutén</v>
      </c>
      <c r="D23" s="89"/>
      <c r="E23" s="89"/>
      <c r="F23" s="90" t="str">
        <f>'[1]ALAP'!H32</f>
        <v>glutén, laktóz</v>
      </c>
      <c r="G23" s="89"/>
      <c r="H23" s="91"/>
      <c r="I23" s="90" t="str">
        <f>'[1]ALAP'!H34</f>
        <v>glutén, laktóz</v>
      </c>
      <c r="J23" s="89"/>
      <c r="K23" s="91"/>
      <c r="L23" s="90" t="str">
        <f>'[1]ALAP'!H36</f>
        <v>glutén, laktóz</v>
      </c>
      <c r="M23" s="89"/>
      <c r="N23" s="91"/>
      <c r="O23" s="90" t="str">
        <f>'[1]ALAP'!H38</f>
        <v>glutén, laktóz</v>
      </c>
      <c r="P23" s="89"/>
      <c r="Q23" s="92"/>
      <c r="R23" s="55"/>
      <c r="S23" s="98">
        <v>1500</v>
      </c>
      <c r="T23" s="99"/>
      <c r="U23" s="38"/>
      <c r="V23" s="5"/>
      <c r="W23" s="7"/>
      <c r="Y23" s="95"/>
      <c r="Z23" s="95"/>
      <c r="AA23" s="95"/>
      <c r="AB23" s="95"/>
      <c r="AC23" s="95"/>
      <c r="AD23" s="123"/>
      <c r="AE23" s="123"/>
      <c r="AF23" s="123"/>
      <c r="AG23" s="120"/>
      <c r="AI23" s="124"/>
      <c r="AJ23" s="103"/>
    </row>
    <row r="24" spans="2:36" s="26" customFormat="1" ht="15.75" customHeight="1" thickBot="1" thickTop="1">
      <c r="B24" s="31" t="s">
        <v>31</v>
      </c>
      <c r="C24" s="32" t="str">
        <f>'[1]ALAP'!I27</f>
        <v>Pirított tésztaleves</v>
      </c>
      <c r="D24" s="33"/>
      <c r="E24" s="34"/>
      <c r="F24" s="35" t="str">
        <f>'[1]ALAP'!I31</f>
        <v>Rántott párizsi, brokkolifőzelék</v>
      </c>
      <c r="G24" s="33"/>
      <c r="H24" s="34"/>
      <c r="I24" s="35" t="str">
        <f>'[1]ALAP'!I33</f>
        <v>Hentes tokány, tészta</v>
      </c>
      <c r="J24" s="33"/>
      <c r="K24" s="34"/>
      <c r="L24" s="125" t="str">
        <f>'[1]ALAP'!I35</f>
        <v>Zöldségekkel töltött csirkecomb, mediterrán saláta</v>
      </c>
      <c r="M24" s="126"/>
      <c r="N24" s="127"/>
      <c r="O24" s="125" t="str">
        <f>'[1]ALAP'!I29</f>
        <v>Pirított tésztaleves</v>
      </c>
      <c r="P24" s="126"/>
      <c r="Q24" s="128"/>
      <c r="R24" s="37"/>
      <c r="S24" s="108"/>
      <c r="T24" s="109"/>
      <c r="U24" s="38"/>
      <c r="V24" s="5"/>
      <c r="W24" s="7"/>
      <c r="Y24" s="39" t="s">
        <v>31</v>
      </c>
      <c r="Z24" s="40"/>
      <c r="AA24" s="41" t="s">
        <v>13</v>
      </c>
      <c r="AB24" s="42" t="s">
        <v>14</v>
      </c>
      <c r="AC24" s="43"/>
      <c r="AD24" s="44" t="s">
        <v>15</v>
      </c>
      <c r="AE24" s="45"/>
      <c r="AF24" s="100"/>
      <c r="AG24" s="120"/>
      <c r="AI24" s="118" t="s">
        <v>27</v>
      </c>
      <c r="AJ24" s="103">
        <f>AJ10*S26</f>
        <v>0</v>
      </c>
    </row>
    <row r="25" spans="2:36" s="26" customFormat="1" ht="15.75" customHeight="1" thickBot="1" thickTop="1">
      <c r="B25" s="31"/>
      <c r="C25" s="48"/>
      <c r="D25" s="49"/>
      <c r="E25" s="50"/>
      <c r="F25" s="51"/>
      <c r="G25" s="49"/>
      <c r="H25" s="50"/>
      <c r="I25" s="51"/>
      <c r="J25" s="49"/>
      <c r="K25" s="50"/>
      <c r="L25" s="129"/>
      <c r="M25" s="130"/>
      <c r="N25" s="131"/>
      <c r="O25" s="52" t="str">
        <f>'[1]ALAP'!I30</f>
        <v>glutén</v>
      </c>
      <c r="P25" s="53"/>
      <c r="Q25" s="54"/>
      <c r="R25" s="55"/>
      <c r="S25" s="132" t="s">
        <v>32</v>
      </c>
      <c r="T25" s="133"/>
      <c r="U25" s="38"/>
      <c r="V25" s="5"/>
      <c r="W25" s="7"/>
      <c r="Y25" s="58"/>
      <c r="Z25" s="59" t="s">
        <v>18</v>
      </c>
      <c r="AA25" s="60"/>
      <c r="AB25" s="61"/>
      <c r="AC25" s="62"/>
      <c r="AD25" s="63"/>
      <c r="AE25" s="64" t="s">
        <v>11</v>
      </c>
      <c r="AF25" s="101"/>
      <c r="AG25" s="113"/>
      <c r="AI25" s="118" t="s">
        <v>24</v>
      </c>
      <c r="AJ25" s="103">
        <f>AJ11*S30</f>
        <v>0</v>
      </c>
    </row>
    <row r="26" spans="2:36" s="26" customFormat="1" ht="15.75" customHeight="1" thickBot="1">
      <c r="B26" s="31"/>
      <c r="C26" s="48"/>
      <c r="D26" s="49"/>
      <c r="E26" s="50"/>
      <c r="F26" s="51"/>
      <c r="G26" s="49"/>
      <c r="H26" s="50"/>
      <c r="I26" s="51"/>
      <c r="J26" s="49"/>
      <c r="K26" s="50"/>
      <c r="L26" s="129"/>
      <c r="M26" s="130"/>
      <c r="N26" s="131"/>
      <c r="O26" s="51" t="str">
        <f>'[1]ALAP'!I37</f>
        <v>Röszti, brokkolifőzelék</v>
      </c>
      <c r="P26" s="49"/>
      <c r="Q26" s="65"/>
      <c r="R26" s="37"/>
      <c r="S26" s="98">
        <v>800</v>
      </c>
      <c r="T26" s="99"/>
      <c r="U26" s="38"/>
      <c r="V26" s="5"/>
      <c r="W26" s="7"/>
      <c r="Y26" s="58"/>
      <c r="Z26" s="67" t="s">
        <v>20</v>
      </c>
      <c r="AA26" s="68"/>
      <c r="AB26" s="69"/>
      <c r="AC26" s="62"/>
      <c r="AD26" s="70"/>
      <c r="AE26" s="71"/>
      <c r="AF26" s="7"/>
      <c r="AG26" s="113"/>
      <c r="AI26" s="121"/>
      <c r="AJ26" s="103"/>
    </row>
    <row r="27" spans="2:32" s="26" customFormat="1" ht="15.75" customHeight="1" thickBot="1">
      <c r="B27" s="31"/>
      <c r="C27" s="48"/>
      <c r="D27" s="49"/>
      <c r="E27" s="50"/>
      <c r="F27" s="51"/>
      <c r="G27" s="49"/>
      <c r="H27" s="50"/>
      <c r="I27" s="51"/>
      <c r="J27" s="49"/>
      <c r="K27" s="50"/>
      <c r="L27" s="129"/>
      <c r="M27" s="130"/>
      <c r="N27" s="131"/>
      <c r="O27" s="51"/>
      <c r="P27" s="49"/>
      <c r="Q27" s="65"/>
      <c r="R27" s="37"/>
      <c r="S27" s="108"/>
      <c r="T27" s="109"/>
      <c r="U27" s="38"/>
      <c r="V27" s="5"/>
      <c r="W27" s="7"/>
      <c r="Y27" s="58"/>
      <c r="Z27" s="67" t="s">
        <v>23</v>
      </c>
      <c r="AA27" s="68"/>
      <c r="AB27" s="69"/>
      <c r="AC27" s="62"/>
      <c r="AD27" s="74" t="s">
        <v>24</v>
      </c>
      <c r="AE27" s="75"/>
      <c r="AF27" s="106"/>
    </row>
    <row r="28" spans="2:36" s="26" customFormat="1" ht="15.75" customHeight="1" thickBot="1">
      <c r="B28" s="31"/>
      <c r="C28" s="48"/>
      <c r="D28" s="49"/>
      <c r="E28" s="50"/>
      <c r="F28" s="51"/>
      <c r="G28" s="49"/>
      <c r="H28" s="50"/>
      <c r="I28" s="51"/>
      <c r="J28" s="49"/>
      <c r="K28" s="50"/>
      <c r="L28" s="129"/>
      <c r="M28" s="130"/>
      <c r="N28" s="131"/>
      <c r="O28" s="51"/>
      <c r="P28" s="49"/>
      <c r="Q28" s="65"/>
      <c r="R28" s="37"/>
      <c r="U28" s="38"/>
      <c r="V28" s="5"/>
      <c r="W28" s="7"/>
      <c r="Y28" s="80"/>
      <c r="Z28" s="81" t="s">
        <v>25</v>
      </c>
      <c r="AA28" s="82"/>
      <c r="AB28" s="83"/>
      <c r="AC28" s="62"/>
      <c r="AD28" s="84"/>
      <c r="AE28" s="85" t="s">
        <v>26</v>
      </c>
      <c r="AF28" s="86"/>
      <c r="AI28" s="134" t="s">
        <v>33</v>
      </c>
      <c r="AJ28" s="119">
        <f>SUM(AJ19:AJ25)</f>
        <v>0</v>
      </c>
    </row>
    <row r="29" spans="2:32" s="26" customFormat="1" ht="15.75" customHeight="1" thickBot="1">
      <c r="B29" s="31"/>
      <c r="C29" s="88" t="str">
        <f>'[1]ALAP'!I28</f>
        <v>glutén</v>
      </c>
      <c r="D29" s="89"/>
      <c r="E29" s="89"/>
      <c r="F29" s="90" t="str">
        <f>'[1]ALAP'!I32</f>
        <v>glutén, laktóz</v>
      </c>
      <c r="G29" s="89"/>
      <c r="H29" s="91"/>
      <c r="I29" s="90" t="str">
        <f>'[1]ALAP'!I34</f>
        <v>glutén</v>
      </c>
      <c r="J29" s="89"/>
      <c r="K29" s="91"/>
      <c r="L29" s="90" t="str">
        <f>'[1]ALAP'!I36</f>
        <v>glutén</v>
      </c>
      <c r="M29" s="89"/>
      <c r="N29" s="91"/>
      <c r="O29" s="90" t="str">
        <f>'[1]ALAP'!I38</f>
        <v>glutén, laktóz</v>
      </c>
      <c r="P29" s="89"/>
      <c r="Q29" s="92"/>
      <c r="R29" s="55"/>
      <c r="S29" s="135" t="s">
        <v>34</v>
      </c>
      <c r="T29" s="136"/>
      <c r="U29" s="38"/>
      <c r="V29" s="5"/>
      <c r="W29" s="7"/>
      <c r="Y29" s="95"/>
      <c r="Z29" s="95"/>
      <c r="AA29" s="95"/>
      <c r="AB29" s="95"/>
      <c r="AC29" s="95"/>
      <c r="AD29" s="137"/>
      <c r="AE29" s="137"/>
      <c r="AF29" s="137"/>
    </row>
    <row r="30" spans="2:33" s="26" customFormat="1" ht="15.75" customHeight="1" thickBot="1" thickTop="1">
      <c r="B30" s="31" t="s">
        <v>35</v>
      </c>
      <c r="C30" s="32" t="str">
        <f>'[1]ALAP'!J27</f>
        <v>Póréhagymás burgonyaleves</v>
      </c>
      <c r="D30" s="33"/>
      <c r="E30" s="34"/>
      <c r="F30" s="35" t="str">
        <f>'[1]ALAP'!J31</f>
        <v>Rántott csirkemell, gyümölcsös rizs</v>
      </c>
      <c r="G30" s="33"/>
      <c r="H30" s="34"/>
      <c r="I30" s="35" t="str">
        <f>'[1]ALAP'!J33</f>
        <v>Chilis bab</v>
      </c>
      <c r="J30" s="33"/>
      <c r="K30" s="34"/>
      <c r="L30" s="35" t="str">
        <f>'[1]ALAP'!J35</f>
        <v>Natúr sertésszelet, sajtmártás, petrezselymes burgonya</v>
      </c>
      <c r="M30" s="33"/>
      <c r="N30" s="34"/>
      <c r="O30" s="138" t="str">
        <f>'[1]ALAP'!J29</f>
        <v>Póréhagymás burg.leves</v>
      </c>
      <c r="P30" s="139"/>
      <c r="Q30" s="140"/>
      <c r="R30" s="37"/>
      <c r="S30" s="98">
        <v>150</v>
      </c>
      <c r="T30" s="99"/>
      <c r="U30" s="38"/>
      <c r="V30" s="5"/>
      <c r="W30" s="7"/>
      <c r="Y30" s="39" t="s">
        <v>35</v>
      </c>
      <c r="Z30" s="40"/>
      <c r="AA30" s="41" t="s">
        <v>13</v>
      </c>
      <c r="AB30" s="42" t="s">
        <v>14</v>
      </c>
      <c r="AC30" s="43"/>
      <c r="AD30" s="44" t="s">
        <v>15</v>
      </c>
      <c r="AE30" s="45"/>
      <c r="AF30" s="100"/>
      <c r="AG30" s="141"/>
    </row>
    <row r="31" spans="2:33" s="26" customFormat="1" ht="15.75" customHeight="1" thickBot="1" thickTop="1">
      <c r="B31" s="31"/>
      <c r="C31" s="48"/>
      <c r="D31" s="49"/>
      <c r="E31" s="50"/>
      <c r="F31" s="51"/>
      <c r="G31" s="49"/>
      <c r="H31" s="50"/>
      <c r="I31" s="51"/>
      <c r="J31" s="49"/>
      <c r="K31" s="50"/>
      <c r="L31" s="51"/>
      <c r="M31" s="49"/>
      <c r="N31" s="50"/>
      <c r="O31" s="52" t="str">
        <f>'[1]ALAP'!J30</f>
        <v>glutén, laktóz</v>
      </c>
      <c r="P31" s="53"/>
      <c r="Q31" s="54"/>
      <c r="R31" s="55"/>
      <c r="S31" s="108"/>
      <c r="T31" s="109"/>
      <c r="U31" s="38"/>
      <c r="V31" s="5"/>
      <c r="W31" s="7"/>
      <c r="Y31" s="58"/>
      <c r="Z31" s="59" t="s">
        <v>18</v>
      </c>
      <c r="AA31" s="60"/>
      <c r="AB31" s="61"/>
      <c r="AC31" s="62"/>
      <c r="AD31" s="63"/>
      <c r="AE31" s="64" t="s">
        <v>11</v>
      </c>
      <c r="AF31" s="101"/>
      <c r="AG31" s="141"/>
    </row>
    <row r="32" spans="2:36" s="26" customFormat="1" ht="15.75" customHeight="1" thickBot="1">
      <c r="B32" s="31"/>
      <c r="C32" s="48"/>
      <c r="D32" s="49"/>
      <c r="E32" s="50"/>
      <c r="F32" s="51"/>
      <c r="G32" s="49"/>
      <c r="H32" s="50"/>
      <c r="I32" s="51"/>
      <c r="J32" s="49"/>
      <c r="K32" s="50"/>
      <c r="L32" s="51"/>
      <c r="M32" s="49"/>
      <c r="N32" s="50"/>
      <c r="O32" s="51" t="str">
        <f>'[1]ALAP'!J37</f>
        <v>Rántott cukkini, rizs</v>
      </c>
      <c r="P32" s="49"/>
      <c r="Q32" s="65"/>
      <c r="R32" s="37"/>
      <c r="U32" s="38"/>
      <c r="V32" s="5"/>
      <c r="W32" s="7"/>
      <c r="Y32" s="58"/>
      <c r="Z32" s="67" t="s">
        <v>20</v>
      </c>
      <c r="AA32" s="68"/>
      <c r="AB32" s="69"/>
      <c r="AC32" s="62"/>
      <c r="AD32" s="70"/>
      <c r="AE32" s="71"/>
      <c r="AG32" s="141"/>
      <c r="AI32" s="121"/>
      <c r="AJ32" s="103"/>
    </row>
    <row r="33" spans="2:33" s="26" customFormat="1" ht="15.75" customHeight="1" thickBot="1">
      <c r="B33" s="31"/>
      <c r="C33" s="48"/>
      <c r="D33" s="49"/>
      <c r="E33" s="50"/>
      <c r="F33" s="51"/>
      <c r="G33" s="49"/>
      <c r="H33" s="50"/>
      <c r="I33" s="51"/>
      <c r="J33" s="49"/>
      <c r="K33" s="50"/>
      <c r="L33" s="51"/>
      <c r="M33" s="49"/>
      <c r="N33" s="50"/>
      <c r="O33" s="51"/>
      <c r="P33" s="49"/>
      <c r="Q33" s="65"/>
      <c r="R33" s="37"/>
      <c r="U33" s="38"/>
      <c r="V33" s="5"/>
      <c r="W33" s="7"/>
      <c r="Y33" s="58"/>
      <c r="Z33" s="67" t="s">
        <v>23</v>
      </c>
      <c r="AA33" s="68"/>
      <c r="AB33" s="69"/>
      <c r="AC33" s="62"/>
      <c r="AD33" s="74" t="s">
        <v>24</v>
      </c>
      <c r="AE33" s="75"/>
      <c r="AF33" s="106"/>
      <c r="AG33" s="141"/>
    </row>
    <row r="34" spans="2:37" s="26" customFormat="1" ht="15.75" customHeight="1" thickBot="1">
      <c r="B34" s="31"/>
      <c r="C34" s="48"/>
      <c r="D34" s="49"/>
      <c r="E34" s="50"/>
      <c r="F34" s="51"/>
      <c r="G34" s="49"/>
      <c r="H34" s="50"/>
      <c r="I34" s="51"/>
      <c r="J34" s="49"/>
      <c r="K34" s="50"/>
      <c r="L34" s="51"/>
      <c r="M34" s="49"/>
      <c r="N34" s="50"/>
      <c r="O34" s="51"/>
      <c r="P34" s="49"/>
      <c r="Q34" s="65"/>
      <c r="R34" s="37"/>
      <c r="U34" s="38"/>
      <c r="V34" s="5"/>
      <c r="W34" s="7"/>
      <c r="X34" s="71"/>
      <c r="Y34" s="80"/>
      <c r="Z34" s="81" t="s">
        <v>25</v>
      </c>
      <c r="AA34" s="82"/>
      <c r="AB34" s="83"/>
      <c r="AC34" s="62"/>
      <c r="AD34" s="84"/>
      <c r="AE34" s="85" t="s">
        <v>26</v>
      </c>
      <c r="AF34" s="142"/>
      <c r="AG34" s="141"/>
      <c r="AK34" s="119"/>
    </row>
    <row r="35" spans="2:37" s="26" customFormat="1" ht="15.75" customHeight="1" thickBot="1" thickTop="1">
      <c r="B35" s="31"/>
      <c r="C35" s="88" t="str">
        <f>'[1]ALAP'!J28</f>
        <v>glutén, laktóz</v>
      </c>
      <c r="D35" s="89"/>
      <c r="E35" s="89"/>
      <c r="F35" s="90" t="str">
        <f>'[1]ALAP'!J32</f>
        <v>glutén</v>
      </c>
      <c r="G35" s="89"/>
      <c r="H35" s="91"/>
      <c r="I35" s="90" t="str">
        <f>'[1]ALAP'!J34</f>
        <v>-</v>
      </c>
      <c r="J35" s="89"/>
      <c r="K35" s="91"/>
      <c r="L35" s="90" t="str">
        <f>'[1]ALAP'!J36</f>
        <v>glutén, laktóz</v>
      </c>
      <c r="M35" s="89"/>
      <c r="N35" s="91"/>
      <c r="O35" s="90" t="str">
        <f>'[1]ALAP'!J38</f>
        <v>glutén</v>
      </c>
      <c r="P35" s="89"/>
      <c r="Q35" s="92"/>
      <c r="R35" s="55"/>
      <c r="U35" s="38"/>
      <c r="V35" s="5"/>
      <c r="W35" s="7"/>
      <c r="X35" s="143"/>
      <c r="Y35" s="144"/>
      <c r="Z35" s="144"/>
      <c r="AA35" s="144"/>
      <c r="AB35" s="7"/>
      <c r="AC35" s="7"/>
      <c r="AD35" s="137"/>
      <c r="AE35" s="137"/>
      <c r="AF35" s="137"/>
      <c r="AG35" s="141"/>
      <c r="AI35" s="134"/>
      <c r="AJ35" s="119"/>
      <c r="AK35" s="119"/>
    </row>
    <row r="36" spans="2:27" s="26" customFormat="1" ht="10.5" customHeight="1">
      <c r="B36" s="145" t="s">
        <v>36</v>
      </c>
      <c r="C36" s="38"/>
      <c r="D36" s="38"/>
      <c r="E36" s="38"/>
      <c r="F36" s="38"/>
      <c r="G36" s="38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38"/>
      <c r="V36" s="5"/>
      <c r="W36" s="7"/>
      <c r="X36" s="143"/>
      <c r="Y36" s="143"/>
      <c r="Z36" s="143"/>
      <c r="AA36" s="143"/>
    </row>
    <row r="37" spans="2:32" s="26" customFormat="1" ht="18.75" customHeight="1">
      <c r="B37" s="7"/>
      <c r="C37" s="7"/>
      <c r="D37" s="7"/>
      <c r="E37" s="7"/>
      <c r="F37" s="7"/>
      <c r="G37" s="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7"/>
      <c r="V37" s="5"/>
      <c r="W37" s="7"/>
      <c r="X37" s="148" t="s">
        <v>37</v>
      </c>
      <c r="Y37" s="148"/>
      <c r="Z37" s="148"/>
      <c r="AA37" s="148"/>
      <c r="AB37" s="148"/>
      <c r="AC37" s="149">
        <f>AJ28</f>
        <v>0</v>
      </c>
      <c r="AD37" s="149"/>
      <c r="AE37" s="149"/>
      <c r="AF37" s="149"/>
    </row>
    <row r="38" spans="1:33" s="26" customFormat="1" ht="19.5" customHeight="1">
      <c r="A38" s="150"/>
      <c r="B38" s="151" t="s">
        <v>38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0"/>
      <c r="U38" s="150"/>
      <c r="V38" s="7"/>
      <c r="W38" s="7"/>
      <c r="X38" s="148"/>
      <c r="Y38" s="148"/>
      <c r="Z38" s="148"/>
      <c r="AA38" s="148"/>
      <c r="AB38" s="148"/>
      <c r="AC38" s="149"/>
      <c r="AD38" s="149"/>
      <c r="AE38" s="149"/>
      <c r="AF38" s="149"/>
      <c r="AG38" s="152"/>
    </row>
    <row r="39" spans="1:33" s="26" customFormat="1" ht="15" customHeight="1">
      <c r="A39" s="150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0"/>
      <c r="U39" s="150"/>
      <c r="X39" s="147"/>
      <c r="Y39" s="147"/>
      <c r="Z39" s="147"/>
      <c r="AA39" s="147"/>
      <c r="AB39" s="147"/>
      <c r="AC39" s="152"/>
      <c r="AD39" s="152"/>
      <c r="AE39" s="152"/>
      <c r="AF39" s="152"/>
      <c r="AG39" s="152"/>
    </row>
  </sheetData>
  <sheetProtection algorithmName="SHA-512" hashValue="zW0jJO2P3uP+go77xYWzNWYlF2D05LRJxChvUHgijJuqDoOs34FCP9y2VOacwnazA++SM2NIo6unni5sRg6vGA==" saltValue="IDUHgvCMWV3eGMhhbpySMA==" spinCount="100000" sheet="1" objects="1" scenarios="1"/>
  <mergeCells count="119">
    <mergeCell ref="O35:Q35"/>
    <mergeCell ref="X35:AA36"/>
    <mergeCell ref="X37:AB38"/>
    <mergeCell ref="AC37:AF38"/>
    <mergeCell ref="B38:S39"/>
    <mergeCell ref="S30:T31"/>
    <mergeCell ref="Y30:Y34"/>
    <mergeCell ref="AD30:AE30"/>
    <mergeCell ref="O31:Q31"/>
    <mergeCell ref="O32:Q34"/>
    <mergeCell ref="AD33:AE33"/>
    <mergeCell ref="B30:B35"/>
    <mergeCell ref="C30:E34"/>
    <mergeCell ref="F30:H34"/>
    <mergeCell ref="I30:K34"/>
    <mergeCell ref="L30:N34"/>
    <mergeCell ref="O30:Q30"/>
    <mergeCell ref="C35:E35"/>
    <mergeCell ref="F35:H35"/>
    <mergeCell ref="I35:K35"/>
    <mergeCell ref="L35:N35"/>
    <mergeCell ref="C29:E29"/>
    <mergeCell ref="F29:H29"/>
    <mergeCell ref="I29:K29"/>
    <mergeCell ref="L29:N29"/>
    <mergeCell ref="O29:Q29"/>
    <mergeCell ref="S29:T29"/>
    <mergeCell ref="Y24:Y28"/>
    <mergeCell ref="AD24:AE24"/>
    <mergeCell ref="O25:Q25"/>
    <mergeCell ref="S25:T25"/>
    <mergeCell ref="O26:Q28"/>
    <mergeCell ref="S26:T27"/>
    <mergeCell ref="AD27:AE27"/>
    <mergeCell ref="I23:K23"/>
    <mergeCell ref="L23:N23"/>
    <mergeCell ref="O23:Q23"/>
    <mergeCell ref="S23:T24"/>
    <mergeCell ref="B24:B29"/>
    <mergeCell ref="C24:E28"/>
    <mergeCell ref="F24:H28"/>
    <mergeCell ref="I24:K28"/>
    <mergeCell ref="L24:N28"/>
    <mergeCell ref="O24:Q24"/>
    <mergeCell ref="Y18:Y22"/>
    <mergeCell ref="AD18:AE18"/>
    <mergeCell ref="O19:Q19"/>
    <mergeCell ref="S19:T19"/>
    <mergeCell ref="O20:Q22"/>
    <mergeCell ref="S20:T21"/>
    <mergeCell ref="AD21:AE21"/>
    <mergeCell ref="S22:T22"/>
    <mergeCell ref="O17:Q17"/>
    <mergeCell ref="S17:T18"/>
    <mergeCell ref="B18:B23"/>
    <mergeCell ref="C18:E22"/>
    <mergeCell ref="F18:H22"/>
    <mergeCell ref="I18:K22"/>
    <mergeCell ref="L18:N22"/>
    <mergeCell ref="O18:Q18"/>
    <mergeCell ref="C23:E23"/>
    <mergeCell ref="F23:H23"/>
    <mergeCell ref="S12:T13"/>
    <mergeCell ref="Y12:Y16"/>
    <mergeCell ref="AD12:AE12"/>
    <mergeCell ref="O13:Q13"/>
    <mergeCell ref="O14:Q16"/>
    <mergeCell ref="S14:T14"/>
    <mergeCell ref="S15:T16"/>
    <mergeCell ref="AD15:AE15"/>
    <mergeCell ref="B12:B17"/>
    <mergeCell ref="C12:E16"/>
    <mergeCell ref="F12:H16"/>
    <mergeCell ref="I12:K16"/>
    <mergeCell ref="L12:N16"/>
    <mergeCell ref="O12:Q12"/>
    <mergeCell ref="C17:E17"/>
    <mergeCell ref="F17:H17"/>
    <mergeCell ref="I17:K17"/>
    <mergeCell ref="L17:N17"/>
    <mergeCell ref="C11:E11"/>
    <mergeCell ref="F11:H11"/>
    <mergeCell ref="I11:K11"/>
    <mergeCell ref="L11:N11"/>
    <mergeCell ref="O11:Q11"/>
    <mergeCell ref="S11:T11"/>
    <mergeCell ref="AD6:AE6"/>
    <mergeCell ref="AF6:AH9"/>
    <mergeCell ref="O7:Q7"/>
    <mergeCell ref="S7:T7"/>
    <mergeCell ref="O8:Q10"/>
    <mergeCell ref="S9:T10"/>
    <mergeCell ref="AD9:AE9"/>
    <mergeCell ref="Z5:AA5"/>
    <mergeCell ref="AB5:AC5"/>
    <mergeCell ref="AP5:AQ5"/>
    <mergeCell ref="B6:B11"/>
    <mergeCell ref="C6:E10"/>
    <mergeCell ref="F6:H10"/>
    <mergeCell ref="I6:K10"/>
    <mergeCell ref="L6:N10"/>
    <mergeCell ref="O6:Q6"/>
    <mergeCell ref="Y6:Y10"/>
    <mergeCell ref="C5:E5"/>
    <mergeCell ref="F5:H5"/>
    <mergeCell ref="I5:K5"/>
    <mergeCell ref="L5:N5"/>
    <mergeCell ref="O5:Q5"/>
    <mergeCell ref="S5:T6"/>
    <mergeCell ref="E1:T1"/>
    <mergeCell ref="V1:V37"/>
    <mergeCell ref="W1:AG1"/>
    <mergeCell ref="E2:O3"/>
    <mergeCell ref="Q2:T2"/>
    <mergeCell ref="W2:AG2"/>
    <mergeCell ref="Q3:T3"/>
    <mergeCell ref="W3:AG3"/>
    <mergeCell ref="Q4:T4"/>
    <mergeCell ref="W4:AG4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86" r:id="rId2"/>
  <rowBreaks count="1" manualBreakCount="1">
    <brk id="3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Sa-No-Ti Kft.</dc:creator>
  <cp:keywords/>
  <dc:description/>
  <cp:lastModifiedBy>Sa-No-Ti Kft.</cp:lastModifiedBy>
  <cp:lastPrinted>2024-01-16T05:47:31Z</cp:lastPrinted>
  <dcterms:created xsi:type="dcterms:W3CDTF">2024-01-16T05:47:22Z</dcterms:created>
  <dcterms:modified xsi:type="dcterms:W3CDTF">2024-01-16T05:49:30Z</dcterms:modified>
  <cp:category/>
  <cp:version/>
  <cp:contentType/>
  <cp:contentStatus/>
</cp:coreProperties>
</file>